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9" l="1"/>
  <c r="S32" i="9"/>
  <c r="W35" i="9" s="1"/>
  <c r="T26" i="9"/>
  <c r="R19" i="9"/>
  <c r="S15" i="9"/>
  <c r="R26" i="9" s="1"/>
  <c r="R27" i="9" s="1"/>
  <c r="U14" i="9"/>
  <c r="S14" i="9"/>
  <c r="S33" i="8"/>
  <c r="S32" i="8"/>
  <c r="W35" i="8" s="1"/>
  <c r="T26" i="8"/>
  <c r="R19" i="8"/>
  <c r="U14" i="8"/>
  <c r="S14" i="8"/>
  <c r="S15" i="8" s="1"/>
  <c r="S33" i="5"/>
  <c r="S32" i="5"/>
  <c r="W35" i="5" s="1"/>
  <c r="T26" i="5"/>
  <c r="R19" i="5"/>
  <c r="U14" i="5"/>
  <c r="S14" i="5"/>
  <c r="S15" i="5" s="1"/>
  <c r="S33" i="7"/>
  <c r="S32" i="7"/>
  <c r="W35" i="7" s="1"/>
  <c r="T26" i="7"/>
  <c r="R19" i="7"/>
  <c r="U14" i="7"/>
  <c r="S14" i="7"/>
  <c r="S15" i="7" s="1"/>
  <c r="P26" i="9" l="1"/>
  <c r="R16" i="9"/>
  <c r="Q21" i="9" s="1"/>
  <c r="R35" i="9"/>
  <c r="R26" i="8"/>
  <c r="R27" i="8" s="1"/>
  <c r="R16" i="8"/>
  <c r="Q21" i="8" s="1"/>
  <c r="P26" i="8"/>
  <c r="R35" i="8"/>
  <c r="R26" i="5"/>
  <c r="R27" i="5" s="1"/>
  <c r="R16" i="5"/>
  <c r="Q21" i="5" s="1"/>
  <c r="P26" i="5"/>
  <c r="R35" i="5"/>
  <c r="R26" i="7"/>
  <c r="R27" i="7" s="1"/>
  <c r="R16" i="7"/>
  <c r="Q21" i="7" s="1"/>
  <c r="P26" i="7"/>
  <c r="R35" i="7"/>
</calcChain>
</file>

<file path=xl/sharedStrings.xml><?xml version="1.0" encoding="utf-8"?>
<sst xmlns="http://schemas.openxmlformats.org/spreadsheetml/2006/main" count="782" uniqueCount="61">
  <si>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</si>
  <si>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</si>
  <si>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</si>
  <si>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</si>
  <si>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</si>
  <si>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</si>
  <si>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</si>
  <si>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</si>
  <si>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</si>
  <si>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</si>
  <si>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</si>
  <si>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==&gt;</t>
  </si>
  <si>
    <t>/</t>
  </si>
  <si>
    <t>-</t>
  </si>
  <si>
    <t>Exam 6U: Risk Transfer (10-10 Rule)</t>
  </si>
  <si>
    <t>Problem 1</t>
  </si>
  <si>
    <t>Problem 2</t>
  </si>
  <si>
    <t>Problem 3</t>
  </si>
  <si>
    <t>Problem 4</t>
  </si>
  <si>
    <t>Testing if risk transfer exists</t>
  </si>
  <si>
    <t>Freihaut.Reins</t>
  </si>
  <si>
    <t>none</t>
  </si>
  <si>
    <t>10-10 rule for assessing risk transfer</t>
  </si>
  <si>
    <t>10-10 rule:</t>
  </si>
  <si>
    <t>type of treaty:</t>
  </si>
  <si>
    <t>excess-of-loss</t>
  </si>
  <si>
    <t xml:space="preserve">Calculate the reinsurer's NPV(loss) at the 90% percentile since this corresponds </t>
  </si>
  <si>
    <t>primary retention:</t>
  </si>
  <si>
    <t>million</t>
  </si>
  <si>
    <t>to a 10% probability of loss FOR THE REINSURER</t>
  </si>
  <si>
    <t>excess coverage:</t>
  </si>
  <si>
    <t>million beyond retention</t>
  </si>
  <si>
    <t>discount rate:</t>
  </si>
  <si>
    <r>
      <t xml:space="preserve">Risk transfer </t>
    </r>
    <r>
      <rPr>
        <b/>
        <sz val="11"/>
        <color theme="1"/>
        <rFont val="Calibri"/>
        <family val="2"/>
        <scheme val="minor"/>
      </rPr>
      <t>has</t>
    </r>
    <r>
      <rPr>
        <sz val="11"/>
        <color theme="1"/>
        <rFont val="Calibri"/>
        <family val="2"/>
        <scheme val="minor"/>
      </rPr>
      <t xml:space="preserve"> occurred if:</t>
    </r>
  </si>
  <si>
    <t>reinsurance premium</t>
  </si>
  <si>
    <t>* premiums are paid at start of year</t>
  </si>
  <si>
    <t>NPV(loss) at 90th percentile &gt; 110% x (reinsurance premium)</t>
  </si>
  <si>
    <t>losses paid in full after:</t>
  </si>
  <si>
    <t>years</t>
  </si>
  <si>
    <t>* not a predetermined payment schedule</t>
  </si>
  <si>
    <t>CDF (Cumulative Probability Distribution) for primary insurer losses:</t>
  </si>
  <si>
    <t>NPV(loss) @ 90th</t>
  </si>
  <si>
    <t>PV(</t>
  </si>
  <si>
    <t>gross loss</t>
  </si>
  <si>
    <t>retention</t>
  </si>
  <si>
    <t>)</t>
  </si>
  <si>
    <t>prob.</t>
  </si>
  <si>
    <t>110% x premium</t>
  </si>
  <si>
    <t>Use the 10-10 rule for risk transfer to assess whether risk transfer has occurred.</t>
  </si>
  <si>
    <t>Conclusion:</t>
  </si>
  <si>
    <r>
      <t xml:space="preserve">Side note: </t>
    </r>
    <r>
      <rPr>
        <sz val="11"/>
        <color theme="1"/>
        <rFont val="Calibri"/>
        <family val="2"/>
        <scheme val="minor"/>
      </rPr>
      <t>Discounting calculation</t>
    </r>
  </si>
  <si>
    <t>\|/</t>
  </si>
  <si>
    <t>V</t>
  </si>
  <si>
    <t>TIP:</t>
  </si>
  <si>
    <t>Don't forget to check whether (gross loss) is larger than (primary retention) + (excess coverage)</t>
  </si>
  <si>
    <t xml:space="preserve">  gross loss @ 90th percentile:</t>
  </si>
  <si>
    <t xml:space="preserve">  retention + excess:</t>
  </si>
  <si>
    <t>gross loss @90th</t>
  </si>
  <si>
    <t xml:space="preserve">  retention + excess</t>
  </si>
  <si>
    <r>
      <t xml:space="preserve">* </t>
    </r>
    <r>
      <rPr>
        <i/>
        <sz val="11"/>
        <color theme="1"/>
        <rFont val="Calibri"/>
        <family val="2"/>
        <scheme val="minor"/>
      </rPr>
      <t>premiums are paid at start of year</t>
    </r>
  </si>
  <si>
    <r>
      <t xml:space="preserve">* </t>
    </r>
    <r>
      <rPr>
        <b/>
        <i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a predetermined payment schedule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</si>
</sst>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7" formatCode="#,##0.0"/>
    <numFmt numFmtId="168" formatCode="0.000"/>
    <numFmt numFmtId="171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Font="1" applyBorder="1"/>
    <xf numFmtId="4" fontId="0" fillId="0" borderId="0" xfId="0" applyNumberFormat="1"/>
    <xf numFmtId="3" fontId="1" fillId="0" borderId="0" xfId="0" applyNumberFormat="1" applyFont="1"/>
    <xf numFmtId="0" fontId="0" fillId="0" borderId="6" xfId="0" applyFont="1" applyBorder="1"/>
    <xf numFmtId="0" fontId="0" fillId="0" borderId="0" xfId="0" quotePrefix="1" applyFont="1" applyAlignment="1">
      <alignment horizontal="center"/>
    </xf>
    <xf numFmtId="0" fontId="11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0" fillId="0" borderId="0" xfId="0" quotePrefix="1" applyFont="1"/>
    <xf numFmtId="0" fontId="1" fillId="0" borderId="0" xfId="0" applyFont="1" applyAlignment="1">
      <alignment horizontal="right"/>
    </xf>
    <xf numFmtId="0" fontId="7" fillId="5" borderId="4" xfId="3" applyBorder="1"/>
    <xf numFmtId="0" fontId="7" fillId="5" borderId="5" xfId="3" applyBorder="1"/>
    <xf numFmtId="0" fontId="0" fillId="0" borderId="4" xfId="0" applyFont="1" applyBorder="1"/>
    <xf numFmtId="0" fontId="7" fillId="5" borderId="5" xfId="3" applyBorder="1" applyAlignment="1">
      <alignment horizontal="centerContinuous"/>
    </xf>
    <xf numFmtId="0" fontId="9" fillId="0" borderId="0" xfId="0" applyFont="1" applyAlignment="1">
      <alignment horizontal="center"/>
    </xf>
    <xf numFmtId="167" fontId="0" fillId="0" borderId="0" xfId="0" applyNumberFormat="1" applyFont="1"/>
    <xf numFmtId="168" fontId="8" fillId="6" borderId="0" xfId="4" applyNumberFormat="1" applyAlignment="1">
      <alignment horizontal="center"/>
    </xf>
    <xf numFmtId="0" fontId="6" fillId="4" borderId="4" xfId="2" applyBorder="1"/>
    <xf numFmtId="0" fontId="6" fillId="4" borderId="5" xfId="2" applyBorder="1"/>
    <xf numFmtId="0" fontId="6" fillId="4" borderId="6" xfId="2" applyBorder="1"/>
    <xf numFmtId="0" fontId="8" fillId="6" borderId="0" xfId="4" applyAlignment="1">
      <alignment horizontal="center"/>
    </xf>
    <xf numFmtId="167" fontId="0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ill="1"/>
    <xf numFmtId="167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167" fontId="0" fillId="3" borderId="3" xfId="0" applyNumberFormat="1" applyFill="1" applyBorder="1" applyAlignment="1">
      <alignment horizontal="center"/>
    </xf>
    <xf numFmtId="168" fontId="9" fillId="0" borderId="0" xfId="0" applyNumberFormat="1" applyFont="1"/>
    <xf numFmtId="2" fontId="0" fillId="3" borderId="9" xfId="0" applyNumberForma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0" fontId="1" fillId="0" borderId="0" xfId="0" quotePrefix="1" applyFont="1" applyAlignment="1">
      <alignment horizontal="right"/>
    </xf>
    <xf numFmtId="2" fontId="9" fillId="0" borderId="0" xfId="0" applyNumberFormat="1" applyFont="1"/>
    <xf numFmtId="171" fontId="0" fillId="0" borderId="0" xfId="5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4" borderId="7" xfId="2" applyBorder="1" applyAlignment="1">
      <alignment horizontal="center"/>
    </xf>
    <xf numFmtId="0" fontId="7" fillId="5" borderId="6" xfId="3" applyBorder="1"/>
  </cellXfs>
  <cellStyles count="6">
    <cellStyle name="Bad" xfId="3" builtinId="27"/>
    <cellStyle name="Comma" xfId="5" builtinId="3"/>
    <cellStyle name="Good" xfId="2" builtinId="26"/>
    <cellStyle name="Hyperlink" xfId="1" builtinId="8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39" t="s">
        <v>14</v>
      </c>
      <c r="B5" s="39"/>
      <c r="C5" s="39"/>
    </row>
    <row r="6" spans="1:3" ht="21" customHeight="1" x14ac:dyDescent="0.25">
      <c r="A6" s="39"/>
      <c r="B6" s="39"/>
      <c r="C6" s="39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15</v>
      </c>
      <c r="C10" s="2" t="s">
        <v>19</v>
      </c>
    </row>
    <row r="11" spans="1:3" x14ac:dyDescent="0.25">
      <c r="A11" s="10">
        <v>2</v>
      </c>
      <c r="B11" s="11" t="s">
        <v>16</v>
      </c>
      <c r="C11" s="2" t="s">
        <v>19</v>
      </c>
    </row>
    <row r="12" spans="1:3" x14ac:dyDescent="0.25">
      <c r="A12" s="10">
        <v>3</v>
      </c>
      <c r="B12" s="11" t="s">
        <v>17</v>
      </c>
      <c r="C12" s="2" t="s">
        <v>19</v>
      </c>
    </row>
    <row r="13" spans="1:3" x14ac:dyDescent="0.25">
      <c r="A13" s="10">
        <v>4</v>
      </c>
      <c r="B13" s="11" t="s">
        <v>18</v>
      </c>
      <c r="C13" s="2" t="s">
        <v>19</v>
      </c>
    </row>
    <row r="14" spans="1:3" x14ac:dyDescent="0.25">
      <c r="A14" s="4"/>
      <c r="B14" s="11"/>
    </row>
    <row r="15" spans="1:3" x14ac:dyDescent="0.25">
      <c r="A15" s="4"/>
      <c r="B15" s="11"/>
    </row>
    <row r="16" spans="1:3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R3'!A1" display="'R3'!A1"/>
    <hyperlink ref="A15" location="'R4'!A1" display="'R4'!A1"/>
    <hyperlink ref="A16" location="'R5'!A1" display="'R5'!A1"/>
    <hyperlink ref="A17" location="Rcat!A1" display="Rcat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30" ht="15" customHeight="1" x14ac:dyDescent="0.25">
      <c r="A1" s="5" t="s">
        <v>3</v>
      </c>
      <c r="C1" t="s">
        <v>20</v>
      </c>
      <c r="D1" s="20"/>
      <c r="N1" s="21" t="s">
        <v>8</v>
      </c>
      <c r="AB1" s="8" t="s">
        <v>8</v>
      </c>
      <c r="AC1"/>
    </row>
    <row r="2" spans="1:30" ht="15" customHeight="1" x14ac:dyDescent="0.25">
      <c r="A2" s="5" t="s">
        <v>4</v>
      </c>
      <c r="C2" s="6" t="s">
        <v>21</v>
      </c>
      <c r="N2" s="21" t="s">
        <v>8</v>
      </c>
      <c r="AB2" s="8" t="s">
        <v>8</v>
      </c>
      <c r="AC2"/>
    </row>
    <row r="3" spans="1:30" ht="15" customHeight="1" x14ac:dyDescent="0.25">
      <c r="A3" s="5" t="s">
        <v>5</v>
      </c>
      <c r="C3" s="6" t="s">
        <v>22</v>
      </c>
      <c r="N3" s="21" t="s">
        <v>8</v>
      </c>
      <c r="O3" s="5" t="s">
        <v>23</v>
      </c>
      <c r="AB3" s="8" t="s">
        <v>8</v>
      </c>
      <c r="AC3"/>
    </row>
    <row r="4" spans="1:3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/>
      <c r="AB4" s="8" t="s">
        <v>8</v>
      </c>
      <c r="AC4"/>
      <c r="AD4" s="9"/>
    </row>
    <row r="5" spans="1:30" ht="15" customHeight="1" x14ac:dyDescent="0.25">
      <c r="A5" s="17" t="s">
        <v>6</v>
      </c>
      <c r="C5" t="s">
        <v>24</v>
      </c>
      <c r="D5"/>
      <c r="E5" s="40" t="s">
        <v>25</v>
      </c>
      <c r="F5" s="40"/>
      <c r="K5" s="9"/>
      <c r="L5" s="9"/>
      <c r="M5" s="9"/>
      <c r="N5" s="8" t="s">
        <v>8</v>
      </c>
      <c r="O5"/>
      <c r="P5" t="s">
        <v>26</v>
      </c>
      <c r="AB5" s="8" t="s">
        <v>8</v>
      </c>
      <c r="AC5"/>
      <c r="AD5" s="9"/>
    </row>
    <row r="6" spans="1:30" ht="15" customHeight="1" x14ac:dyDescent="0.25">
      <c r="A6" s="22"/>
      <c r="C6" t="s">
        <v>27</v>
      </c>
      <c r="D6"/>
      <c r="E6" s="41">
        <v>8</v>
      </c>
      <c r="F6" t="s">
        <v>28</v>
      </c>
      <c r="K6" s="9"/>
      <c r="L6" s="9"/>
      <c r="M6" s="9"/>
      <c r="N6" s="8" t="s">
        <v>8</v>
      </c>
      <c r="O6"/>
      <c r="P6" t="s">
        <v>29</v>
      </c>
      <c r="AB6" s="8" t="s">
        <v>8</v>
      </c>
      <c r="AC6"/>
      <c r="AD6" s="9"/>
    </row>
    <row r="7" spans="1:30" ht="15" customHeight="1" x14ac:dyDescent="0.25">
      <c r="C7" t="s">
        <v>30</v>
      </c>
      <c r="D7"/>
      <c r="E7" s="41">
        <v>10</v>
      </c>
      <c r="F7" t="s">
        <v>31</v>
      </c>
      <c r="K7" s="9"/>
      <c r="L7" s="9"/>
      <c r="M7" s="9"/>
      <c r="N7" s="8" t="s">
        <v>8</v>
      </c>
      <c r="AB7" s="8" t="s">
        <v>8</v>
      </c>
      <c r="AC7"/>
      <c r="AD7" s="9"/>
    </row>
    <row r="8" spans="1:30" ht="15" customHeight="1" x14ac:dyDescent="0.25">
      <c r="A8" s="17"/>
      <c r="B8" s="9"/>
      <c r="C8" t="s">
        <v>32</v>
      </c>
      <c r="D8"/>
      <c r="E8" s="42">
        <v>0.04</v>
      </c>
      <c r="F8"/>
      <c r="I8" s="7"/>
      <c r="J8" s="9"/>
      <c r="K8" s="9"/>
      <c r="L8" s="9"/>
      <c r="M8" s="9"/>
      <c r="N8" s="8" t="s">
        <v>8</v>
      </c>
      <c r="P8" s="6" t="s">
        <v>33</v>
      </c>
      <c r="AB8" s="8" t="s">
        <v>8</v>
      </c>
      <c r="AC8"/>
      <c r="AD8" s="9"/>
    </row>
    <row r="9" spans="1:30" ht="15" customHeight="1" x14ac:dyDescent="0.25">
      <c r="A9" s="9"/>
      <c r="B9" s="9"/>
      <c r="I9" s="7"/>
      <c r="J9" s="9"/>
      <c r="K9" s="9"/>
      <c r="L9" s="9"/>
      <c r="M9" s="9"/>
      <c r="N9" s="8" t="s">
        <v>8</v>
      </c>
      <c r="AB9" s="8" t="s">
        <v>8</v>
      </c>
      <c r="AC9"/>
      <c r="AD9" s="9"/>
    </row>
    <row r="10" spans="1:30" ht="15" customHeight="1" x14ac:dyDescent="0.25">
      <c r="A10" s="9"/>
      <c r="B10" s="9"/>
      <c r="C10" t="s">
        <v>34</v>
      </c>
      <c r="D10"/>
      <c r="E10"/>
      <c r="F10" s="41">
        <v>2.8000000000000003</v>
      </c>
      <c r="G10" t="s">
        <v>28</v>
      </c>
      <c r="H10" t="s">
        <v>35</v>
      </c>
      <c r="I10" s="7"/>
      <c r="J10" s="9"/>
      <c r="K10" s="9"/>
      <c r="L10" s="9"/>
      <c r="M10" s="9"/>
      <c r="N10" s="8" t="s">
        <v>8</v>
      </c>
      <c r="Q10" s="34" t="s">
        <v>36</v>
      </c>
      <c r="R10" s="35"/>
      <c r="S10" s="35"/>
      <c r="T10" s="35"/>
      <c r="U10" s="35"/>
      <c r="V10" s="36"/>
      <c r="AB10" s="8" t="s">
        <v>8</v>
      </c>
      <c r="AC10"/>
      <c r="AD10" s="9"/>
    </row>
    <row r="11" spans="1:30" ht="15" customHeight="1" x14ac:dyDescent="0.25">
      <c r="A11" s="9"/>
      <c r="B11" s="9"/>
      <c r="C11" t="s">
        <v>37</v>
      </c>
      <c r="D11"/>
      <c r="E11"/>
      <c r="F11" s="43">
        <v>4</v>
      </c>
      <c r="G11" t="s">
        <v>38</v>
      </c>
      <c r="H11" s="24" t="s">
        <v>39</v>
      </c>
      <c r="I11" s="7"/>
      <c r="J11" s="9"/>
      <c r="K11" s="9"/>
      <c r="L11" s="9"/>
      <c r="M11" s="9"/>
      <c r="N11" s="8" t="s">
        <v>8</v>
      </c>
      <c r="AB11" s="8" t="s">
        <v>8</v>
      </c>
      <c r="AC11"/>
      <c r="AD11" s="9"/>
    </row>
    <row r="12" spans="1:30" ht="15" customHeight="1" x14ac:dyDescent="0.25">
      <c r="A12" s="9"/>
      <c r="B12" s="9"/>
      <c r="C12"/>
      <c r="D12"/>
      <c r="E12"/>
      <c r="F12"/>
      <c r="G12"/>
      <c r="I12" s="7"/>
      <c r="J12" s="9"/>
      <c r="K12" s="9"/>
      <c r="L12" s="9"/>
      <c r="M12" s="9"/>
      <c r="N12" s="8" t="s">
        <v>8</v>
      </c>
      <c r="AB12" s="8" t="s">
        <v>8</v>
      </c>
      <c r="AC12"/>
      <c r="AD12" s="9"/>
    </row>
    <row r="13" spans="1:30" ht="15" customHeight="1" x14ac:dyDescent="0.25">
      <c r="A13" s="9"/>
      <c r="B13" s="9"/>
      <c r="C13" s="5" t="s">
        <v>40</v>
      </c>
      <c r="D13"/>
      <c r="E13"/>
      <c r="F13"/>
      <c r="G13"/>
      <c r="I13" s="7"/>
      <c r="J13" s="9"/>
      <c r="K13" s="9"/>
      <c r="L13" s="9"/>
      <c r="M13" s="9"/>
      <c r="N13" s="8" t="s">
        <v>8</v>
      </c>
      <c r="P13" s="26" t="s">
        <v>41</v>
      </c>
      <c r="Q13" s="19" t="s">
        <v>10</v>
      </c>
      <c r="R13" s="21" t="s">
        <v>42</v>
      </c>
      <c r="S13" s="6" t="s">
        <v>43</v>
      </c>
      <c r="T13" s="19" t="s">
        <v>13</v>
      </c>
      <c r="U13" s="21" t="s">
        <v>44</v>
      </c>
      <c r="V13" s="25" t="s">
        <v>45</v>
      </c>
      <c r="W13" s="44"/>
      <c r="X13" s="19"/>
      <c r="Y13" s="19"/>
      <c r="Z13" s="19"/>
      <c r="AB13" s="8" t="s">
        <v>8</v>
      </c>
      <c r="AC13" s="9"/>
      <c r="AD13" s="9"/>
    </row>
    <row r="14" spans="1:30" ht="15" customHeight="1" x14ac:dyDescent="0.25">
      <c r="A14" s="9"/>
      <c r="B14" s="9"/>
      <c r="C14"/>
      <c r="D14"/>
      <c r="E14"/>
      <c r="F14"/>
      <c r="G14"/>
      <c r="I14" s="7"/>
      <c r="J14" s="9"/>
      <c r="K14" s="9"/>
      <c r="L14" s="9"/>
      <c r="M14" s="9"/>
      <c r="N14" s="8" t="s">
        <v>8</v>
      </c>
      <c r="Q14" s="19" t="s">
        <v>10</v>
      </c>
      <c r="R14" s="21" t="s">
        <v>42</v>
      </c>
      <c r="S14" s="38">
        <f>MIN(E16,SUM(E6:E7))</f>
        <v>17</v>
      </c>
      <c r="T14" s="19" t="s">
        <v>13</v>
      </c>
      <c r="U14" s="38">
        <f>E6</f>
        <v>8</v>
      </c>
      <c r="V14" s="25" t="s">
        <v>45</v>
      </c>
      <c r="W14" s="21"/>
      <c r="X14" s="38"/>
      <c r="Y14" s="21"/>
      <c r="AB14" s="8" t="s">
        <v>8</v>
      </c>
      <c r="AC14" s="9"/>
      <c r="AD14" s="9"/>
    </row>
    <row r="15" spans="1:30" ht="15" customHeight="1" x14ac:dyDescent="0.25">
      <c r="C15"/>
      <c r="D15" s="45" t="s">
        <v>46</v>
      </c>
      <c r="E15" s="46" t="s">
        <v>43</v>
      </c>
      <c r="F15"/>
      <c r="G15"/>
      <c r="I15" s="7"/>
      <c r="K15" s="9"/>
      <c r="L15" s="9"/>
      <c r="M15" s="9"/>
      <c r="N15" s="8" t="s">
        <v>8</v>
      </c>
      <c r="Q15" s="19" t="s">
        <v>10</v>
      </c>
      <c r="R15" s="21" t="s">
        <v>42</v>
      </c>
      <c r="S15" s="38">
        <f>S14-U14</f>
        <v>9</v>
      </c>
      <c r="T15" s="25" t="s">
        <v>45</v>
      </c>
      <c r="U15" s="31" t="s">
        <v>8</v>
      </c>
      <c r="W15" s="21"/>
      <c r="X15" s="38"/>
      <c r="Y15" s="21"/>
      <c r="AB15" s="8" t="s">
        <v>8</v>
      </c>
      <c r="AC15" s="9"/>
      <c r="AD15" s="9"/>
    </row>
    <row r="16" spans="1:30" ht="15" customHeight="1" x14ac:dyDescent="0.25">
      <c r="C16"/>
      <c r="D16" s="47">
        <v>0.9</v>
      </c>
      <c r="E16" s="48">
        <v>17</v>
      </c>
      <c r="F16"/>
      <c r="G16"/>
      <c r="K16" s="9"/>
      <c r="L16" s="9"/>
      <c r="M16" s="9"/>
      <c r="N16" s="8" t="s">
        <v>8</v>
      </c>
      <c r="Q16" s="19" t="s">
        <v>10</v>
      </c>
      <c r="R16" s="49">
        <f>S15/(1+E8)^F11</f>
        <v>7.6932377192675316</v>
      </c>
      <c r="U16" s="31" t="s">
        <v>8</v>
      </c>
      <c r="W16" s="21"/>
      <c r="X16" s="38"/>
      <c r="Y16" s="21"/>
      <c r="AB16" s="8" t="s">
        <v>8</v>
      </c>
      <c r="AC16" s="9"/>
      <c r="AD16" s="9"/>
    </row>
    <row r="17" spans="1:30" ht="15" customHeight="1" x14ac:dyDescent="0.25">
      <c r="C17"/>
      <c r="D17" s="47">
        <v>0.95</v>
      </c>
      <c r="E17" s="48">
        <v>23</v>
      </c>
      <c r="F17"/>
      <c r="G17"/>
      <c r="K17" s="9"/>
      <c r="L17" s="9"/>
      <c r="M17" s="9"/>
      <c r="N17" s="8" t="s">
        <v>8</v>
      </c>
      <c r="Q17" s="19"/>
      <c r="R17" s="49"/>
      <c r="U17" s="31" t="s">
        <v>8</v>
      </c>
      <c r="W17" s="21"/>
      <c r="Y17" s="21"/>
      <c r="AB17" s="8" t="s">
        <v>8</v>
      </c>
      <c r="AC17" s="9"/>
      <c r="AD17" s="9"/>
    </row>
    <row r="18" spans="1:30" ht="15" customHeight="1" x14ac:dyDescent="0.25">
      <c r="C18"/>
      <c r="D18" s="50">
        <v>0.99</v>
      </c>
      <c r="E18" s="51">
        <v>69</v>
      </c>
      <c r="F18"/>
      <c r="G18"/>
      <c r="K18" s="9"/>
      <c r="L18" s="9"/>
      <c r="M18" s="9"/>
      <c r="N18" s="8" t="s">
        <v>8</v>
      </c>
      <c r="U18" s="31" t="s">
        <v>8</v>
      </c>
      <c r="W18" s="21"/>
      <c r="AB18" s="8" t="s">
        <v>8</v>
      </c>
      <c r="AC18" s="9"/>
      <c r="AD18" s="9"/>
    </row>
    <row r="19" spans="1:30" ht="15" customHeight="1" x14ac:dyDescent="0.25">
      <c r="C19"/>
      <c r="D19"/>
      <c r="E19"/>
      <c r="F19"/>
      <c r="G19"/>
      <c r="K19" s="9"/>
      <c r="L19" s="9"/>
      <c r="M19" s="9"/>
      <c r="N19" s="8" t="s">
        <v>8</v>
      </c>
      <c r="O19" s="25"/>
      <c r="P19" s="52" t="s">
        <v>47</v>
      </c>
      <c r="Q19" s="19" t="s">
        <v>10</v>
      </c>
      <c r="R19" s="53">
        <f>1.1*F10</f>
        <v>3.0800000000000005</v>
      </c>
      <c r="U19" s="31" t="s">
        <v>8</v>
      </c>
      <c r="W19" s="21"/>
      <c r="AB19" s="8" t="s">
        <v>8</v>
      </c>
      <c r="AC19" s="9"/>
      <c r="AD19" s="9"/>
    </row>
    <row r="20" spans="1:30" ht="15" customHeight="1" x14ac:dyDescent="0.25">
      <c r="C20"/>
      <c r="D20"/>
      <c r="E20"/>
      <c r="F20"/>
      <c r="G20"/>
      <c r="K20" s="9"/>
      <c r="L20" s="9"/>
      <c r="M20" s="9"/>
      <c r="N20" s="8" t="s">
        <v>8</v>
      </c>
      <c r="U20" s="31" t="s">
        <v>8</v>
      </c>
      <c r="W20" s="21"/>
      <c r="AB20" s="8" t="s">
        <v>8</v>
      </c>
      <c r="AC20" s="9"/>
      <c r="AD20" s="9"/>
    </row>
    <row r="21" spans="1:30" ht="15" customHeight="1" x14ac:dyDescent="0.25">
      <c r="A21" s="5" t="s">
        <v>9</v>
      </c>
      <c r="C21" s="6" t="s">
        <v>48</v>
      </c>
      <c r="D21"/>
      <c r="E21"/>
      <c r="F21"/>
      <c r="G21"/>
      <c r="K21" s="9"/>
      <c r="L21" s="9"/>
      <c r="M21" s="9"/>
      <c r="N21" s="8" t="s">
        <v>8</v>
      </c>
      <c r="P21" s="26" t="s">
        <v>49</v>
      </c>
      <c r="Q21" s="34" t="str">
        <f>IF(R16&gt;R19,"  risk transfer occurred","  no risk transfer")</f>
        <v xml:space="preserve">  risk transfer occurred</v>
      </c>
      <c r="R21" s="35"/>
      <c r="S21" s="36"/>
      <c r="U21" s="31" t="s">
        <v>8</v>
      </c>
      <c r="W21" s="21"/>
      <c r="AB21" s="8" t="s">
        <v>8</v>
      </c>
      <c r="AC21" s="9"/>
      <c r="AD21" s="9"/>
    </row>
    <row r="22" spans="1:30" ht="15" customHeight="1" x14ac:dyDescent="0.25">
      <c r="C22"/>
      <c r="D22"/>
      <c r="E22"/>
      <c r="F22"/>
      <c r="G22"/>
      <c r="K22" s="9"/>
      <c r="L22" s="9"/>
      <c r="M22" s="9"/>
      <c r="N22" s="8" t="s">
        <v>8</v>
      </c>
      <c r="U22" s="31" t="s">
        <v>8</v>
      </c>
      <c r="W22" s="21"/>
      <c r="AB22" s="8" t="s">
        <v>8</v>
      </c>
      <c r="AC22" s="9"/>
      <c r="AD22" s="9"/>
    </row>
    <row r="23" spans="1:30" ht="15" customHeight="1" x14ac:dyDescent="0.25">
      <c r="C23"/>
      <c r="D23"/>
      <c r="E23"/>
      <c r="F23"/>
      <c r="G23"/>
      <c r="K23" s="9"/>
      <c r="L23" s="9"/>
      <c r="M23" s="9"/>
      <c r="N23" s="8" t="s">
        <v>8</v>
      </c>
      <c r="U23" s="31" t="s">
        <v>8</v>
      </c>
      <c r="W23" s="21"/>
      <c r="AB23" s="8" t="s">
        <v>8</v>
      </c>
      <c r="AC23" s="9"/>
      <c r="AD23" s="9"/>
    </row>
    <row r="24" spans="1:30" ht="15" customHeight="1" x14ac:dyDescent="0.25">
      <c r="C24"/>
      <c r="D24"/>
      <c r="E24"/>
      <c r="F24"/>
      <c r="G24"/>
      <c r="K24" s="9"/>
      <c r="L24" s="9"/>
      <c r="M24" s="9"/>
      <c r="N24" s="8" t="s">
        <v>8</v>
      </c>
      <c r="O24" s="5" t="s">
        <v>50</v>
      </c>
      <c r="U24" s="31" t="s">
        <v>8</v>
      </c>
      <c r="W24" s="21"/>
      <c r="AB24" s="8" t="s">
        <v>8</v>
      </c>
      <c r="AC24" s="9"/>
      <c r="AD24" s="9"/>
    </row>
    <row r="25" spans="1:30" ht="15" customHeight="1" x14ac:dyDescent="0.25">
      <c r="C25"/>
      <c r="D25"/>
      <c r="E25"/>
      <c r="F25"/>
      <c r="G25"/>
      <c r="K25" s="9"/>
      <c r="L25" s="9"/>
      <c r="M25" s="9"/>
      <c r="N25" s="8" t="s">
        <v>8</v>
      </c>
      <c r="U25" s="31" t="s">
        <v>8</v>
      </c>
      <c r="W25" s="21"/>
      <c r="AB25" s="8" t="s">
        <v>8</v>
      </c>
      <c r="AC25" s="9"/>
      <c r="AD25" s="9"/>
    </row>
    <row r="26" spans="1:30" ht="15" customHeight="1" x14ac:dyDescent="0.25">
      <c r="C26"/>
      <c r="D26"/>
      <c r="E26"/>
      <c r="F26"/>
      <c r="G26"/>
      <c r="K26" s="9"/>
      <c r="L26" s="9"/>
      <c r="M26" s="9"/>
      <c r="N26" s="8" t="s">
        <v>8</v>
      </c>
      <c r="P26" s="37" t="str">
        <f>"PV(" &amp;S15&amp;".0)"</f>
        <v>PV(9.0)</v>
      </c>
      <c r="Q26" s="19" t="s">
        <v>10</v>
      </c>
      <c r="R26" s="38">
        <f>S15</f>
        <v>9</v>
      </c>
      <c r="S26" s="19" t="s">
        <v>12</v>
      </c>
      <c r="T26" s="54" t="str">
        <f>1+E8 &amp; "^" &amp; F11</f>
        <v>1.04^4</v>
      </c>
      <c r="U26" s="31" t="s">
        <v>8</v>
      </c>
      <c r="W26" s="21"/>
      <c r="X26" s="21"/>
      <c r="Y26" s="21"/>
      <c r="AB26" s="8" t="s">
        <v>8</v>
      </c>
      <c r="AC26" s="7"/>
      <c r="AD26" s="7"/>
    </row>
    <row r="27" spans="1:30" ht="15" customHeight="1" x14ac:dyDescent="0.25">
      <c r="A27" s="5"/>
      <c r="K27" s="9"/>
      <c r="L27" s="9"/>
      <c r="M27" s="9"/>
      <c r="N27" s="8" t="s">
        <v>8</v>
      </c>
      <c r="Q27" s="19" t="s">
        <v>10</v>
      </c>
      <c r="R27" s="33">
        <f>R26/(1+E8)^F11</f>
        <v>7.6932377192675316</v>
      </c>
      <c r="U27" s="31" t="s">
        <v>8</v>
      </c>
      <c r="W27" s="21"/>
      <c r="AB27" s="8" t="s">
        <v>8</v>
      </c>
      <c r="AC27" s="7"/>
      <c r="AD27" s="7"/>
    </row>
    <row r="28" spans="1:30" ht="15" customHeight="1" x14ac:dyDescent="0.25">
      <c r="K28" s="9"/>
      <c r="L28" s="9"/>
      <c r="M28" s="9"/>
      <c r="N28" s="8" t="s">
        <v>8</v>
      </c>
      <c r="U28" s="55" t="s">
        <v>51</v>
      </c>
      <c r="W28" s="21"/>
      <c r="AB28" s="8" t="s">
        <v>8</v>
      </c>
      <c r="AC28" s="7"/>
      <c r="AD28" s="7"/>
    </row>
    <row r="29" spans="1:30" ht="15" customHeight="1" x14ac:dyDescent="0.25">
      <c r="K29" s="9"/>
      <c r="L29" s="9"/>
      <c r="M29" s="9"/>
      <c r="N29" s="8" t="s">
        <v>8</v>
      </c>
      <c r="U29" s="56" t="s">
        <v>52</v>
      </c>
      <c r="W29" s="21"/>
      <c r="AB29" s="8" t="s">
        <v>8</v>
      </c>
      <c r="AC29" s="7"/>
      <c r="AD29" s="7"/>
    </row>
    <row r="30" spans="1:30" ht="15" customHeight="1" x14ac:dyDescent="0.25">
      <c r="K30" s="9"/>
      <c r="L30" s="9"/>
      <c r="M30" s="9"/>
      <c r="N30" s="8" t="s">
        <v>8</v>
      </c>
      <c r="O30" s="57" t="s">
        <v>53</v>
      </c>
      <c r="P30" s="20" t="s">
        <v>54</v>
      </c>
      <c r="Y30" s="19"/>
      <c r="AB30" s="8" t="s">
        <v>8</v>
      </c>
      <c r="AC30" s="7"/>
      <c r="AD30" s="7"/>
    </row>
    <row r="31" spans="1:30" ht="15" customHeight="1" x14ac:dyDescent="0.25">
      <c r="K31" s="9"/>
      <c r="L31" s="9"/>
      <c r="M31" s="9"/>
      <c r="N31" s="8" t="s">
        <v>8</v>
      </c>
      <c r="AB31" s="8" t="s">
        <v>8</v>
      </c>
      <c r="AC31" s="7"/>
      <c r="AD31" s="7"/>
    </row>
    <row r="32" spans="1:30" ht="15" customHeight="1" x14ac:dyDescent="0.25">
      <c r="K32" s="16"/>
      <c r="L32" s="16"/>
      <c r="M32" s="16"/>
      <c r="N32" s="8" t="s">
        <v>8</v>
      </c>
      <c r="P32" s="6" t="s">
        <v>55</v>
      </c>
      <c r="S32" s="32">
        <f>E16</f>
        <v>17</v>
      </c>
      <c r="AB32" s="8" t="s">
        <v>8</v>
      </c>
      <c r="AC32" s="7"/>
      <c r="AD32" s="7"/>
    </row>
    <row r="33" spans="11:30" ht="15" customHeight="1" x14ac:dyDescent="0.25">
      <c r="K33" s="16"/>
      <c r="L33" s="16"/>
      <c r="M33" s="16"/>
      <c r="N33" s="8" t="s">
        <v>8</v>
      </c>
      <c r="P33" s="6" t="s">
        <v>56</v>
      </c>
      <c r="S33" s="32">
        <f>E6+E7</f>
        <v>18</v>
      </c>
      <c r="AB33" s="8" t="s">
        <v>8</v>
      </c>
      <c r="AC33" s="7"/>
      <c r="AD33" s="7"/>
    </row>
    <row r="34" spans="11:30" ht="15" customHeight="1" x14ac:dyDescent="0.25">
      <c r="K34" s="16"/>
      <c r="L34" s="16"/>
      <c r="M34" s="16"/>
      <c r="N34" s="8" t="s">
        <v>8</v>
      </c>
      <c r="AB34" s="8" t="s">
        <v>8</v>
      </c>
      <c r="AC34" s="7"/>
      <c r="AD34" s="7"/>
    </row>
    <row r="35" spans="11:30" ht="15" customHeight="1" x14ac:dyDescent="0.25">
      <c r="K35" s="16"/>
      <c r="L35" s="16"/>
      <c r="M35" s="16"/>
      <c r="N35" s="8" t="s">
        <v>8</v>
      </c>
      <c r="P35" s="29" t="s">
        <v>57</v>
      </c>
      <c r="Q35" s="15"/>
      <c r="R35" s="30" t="str">
        <f>IF(S32&lt;=S33,"is less than/equal","is greater than")</f>
        <v>is less than/equal</v>
      </c>
      <c r="S35" s="30"/>
      <c r="T35" s="15" t="s">
        <v>58</v>
      </c>
      <c r="U35" s="18"/>
      <c r="V35" s="19" t="s">
        <v>11</v>
      </c>
      <c r="W35" s="23" t="str">
        <f>IF(S32&gt;S33,"must cap gross loss","no capping required")</f>
        <v>no capping required</v>
      </c>
      <c r="AB35" s="8" t="s">
        <v>8</v>
      </c>
      <c r="AC35" s="7"/>
      <c r="AD35" s="7"/>
    </row>
    <row r="36" spans="11:30" ht="15" customHeight="1" x14ac:dyDescent="0.25">
      <c r="K36" s="16"/>
      <c r="L36" s="16"/>
      <c r="M36" s="16"/>
      <c r="N36" s="8" t="s">
        <v>8</v>
      </c>
      <c r="AB36" s="8" t="s">
        <v>8</v>
      </c>
      <c r="AC36" s="7"/>
      <c r="AD36" s="7"/>
    </row>
    <row r="37" spans="11:30" ht="15" customHeight="1" x14ac:dyDescent="0.25">
      <c r="K37" s="16"/>
      <c r="L37" s="16"/>
      <c r="M37" s="16"/>
      <c r="N37" s="8" t="s">
        <v>8</v>
      </c>
      <c r="AB37" s="8" t="s">
        <v>8</v>
      </c>
      <c r="AC37" s="7"/>
      <c r="AD37" s="7"/>
    </row>
    <row r="38" spans="11:30" ht="15" customHeight="1" x14ac:dyDescent="0.25">
      <c r="K38" s="16"/>
      <c r="L38" s="16"/>
      <c r="M38" s="16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  <c r="AD38" s="7"/>
    </row>
    <row r="39" spans="11:30" ht="15" customHeight="1" x14ac:dyDescent="0.25">
      <c r="K39" s="16"/>
      <c r="L39" s="16"/>
      <c r="M39" s="16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  <c r="AD39" s="7"/>
    </row>
    <row r="40" spans="11:30" ht="15" customHeight="1" x14ac:dyDescent="0.25">
      <c r="K40" s="16"/>
      <c r="L40" s="16"/>
      <c r="M40" s="16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D40" s="7"/>
    </row>
    <row r="41" spans="11:30" ht="15" customHeight="1" x14ac:dyDescent="0.25">
      <c r="K41" s="16"/>
      <c r="L41" s="16"/>
      <c r="M41" s="16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D41" s="7"/>
    </row>
    <row r="42" spans="11:30" ht="15" customHeight="1" x14ac:dyDescent="0.25">
      <c r="K42" s="16"/>
      <c r="L42" s="16"/>
      <c r="M42" s="16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D42" s="7"/>
    </row>
    <row r="43" spans="11:30" ht="15" customHeight="1" x14ac:dyDescent="0.25">
      <c r="K43" s="16"/>
      <c r="L43" s="16"/>
      <c r="M43" s="16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D43" s="7"/>
    </row>
    <row r="44" spans="11:30" ht="15" customHeight="1" x14ac:dyDescent="0.25">
      <c r="K44" s="16"/>
      <c r="L44" s="16"/>
      <c r="M44" s="16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D44" s="7"/>
    </row>
    <row r="45" spans="11:30" ht="15" customHeight="1" x14ac:dyDescent="0.25">
      <c r="K45" s="16"/>
      <c r="L45" s="16"/>
      <c r="M45" s="16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D45" s="7"/>
    </row>
    <row r="46" spans="11:30" ht="15" customHeight="1" x14ac:dyDescent="0.25">
      <c r="K46" s="16"/>
      <c r="L46" s="16"/>
      <c r="M46" s="16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  <c r="AD46" s="7"/>
    </row>
    <row r="47" spans="11:30" ht="15" customHeight="1" x14ac:dyDescent="0.25">
      <c r="K47" s="16"/>
      <c r="L47" s="16"/>
      <c r="M47" s="16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  <c r="AD47" s="7"/>
    </row>
    <row r="48" spans="11:30" ht="15" customHeight="1" x14ac:dyDescent="0.25">
      <c r="K48" s="16"/>
      <c r="L48" s="16"/>
      <c r="M48" s="16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D48" s="7"/>
    </row>
    <row r="49" spans="1:30" ht="15" customHeight="1" x14ac:dyDescent="0.25">
      <c r="K49" s="16"/>
      <c r="L49" s="16"/>
      <c r="M49" s="16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D49" s="7"/>
    </row>
    <row r="50" spans="1:30" ht="15" customHeight="1" x14ac:dyDescent="0.25">
      <c r="K50" s="16"/>
      <c r="L50" s="16"/>
      <c r="M50" s="16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</row>
    <row r="51" spans="1:30" ht="15" customHeight="1" x14ac:dyDescent="0.25">
      <c r="K51" s="16"/>
      <c r="L51" s="16"/>
      <c r="M51" s="16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</row>
    <row r="52" spans="1:30" ht="15" customHeight="1" x14ac:dyDescent="0.25">
      <c r="K52" s="16"/>
      <c r="L52" s="16"/>
      <c r="M52" s="16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</row>
    <row r="53" spans="1:30" ht="15" customHeight="1" x14ac:dyDescent="0.25">
      <c r="K53" s="16"/>
      <c r="L53" s="16"/>
      <c r="M53" s="16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</row>
    <row r="54" spans="1:30" ht="15" customHeight="1" x14ac:dyDescent="0.25">
      <c r="K54" s="16"/>
      <c r="L54" s="16"/>
      <c r="M54" s="16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</row>
    <row r="55" spans="1:30" ht="15" customHeight="1" x14ac:dyDescent="0.25">
      <c r="K55" s="16"/>
      <c r="L55" s="16"/>
      <c r="M55" s="16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</row>
    <row r="56" spans="1:30" ht="15" customHeight="1" x14ac:dyDescent="0.25">
      <c r="K56" s="16"/>
      <c r="L56" s="16"/>
      <c r="M56" s="16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</row>
    <row r="57" spans="1:30" ht="15" customHeight="1" x14ac:dyDescent="0.25">
      <c r="K57" s="16"/>
      <c r="L57" s="16"/>
      <c r="M57" s="16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</row>
    <row r="58" spans="1:30" ht="15" customHeight="1" x14ac:dyDescent="0.25">
      <c r="K58" s="16"/>
      <c r="L58" s="16"/>
      <c r="M58" s="16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</row>
    <row r="59" spans="1:3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6"/>
      <c r="K59" s="16"/>
      <c r="L59" s="16"/>
      <c r="M59" s="16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9" width="9.140625" style="6"/>
    <col min="20" max="20" width="10.7109375" style="6" customWidth="1"/>
    <col min="21" max="16384" width="9.140625" style="6"/>
  </cols>
  <sheetData>
    <row r="1" spans="1:30" ht="15" customHeight="1" x14ac:dyDescent="0.25">
      <c r="A1" s="5" t="s">
        <v>3</v>
      </c>
      <c r="C1" t="s">
        <v>20</v>
      </c>
      <c r="D1" s="20"/>
      <c r="N1" s="21" t="s">
        <v>8</v>
      </c>
      <c r="AD1" s="8" t="s">
        <v>8</v>
      </c>
    </row>
    <row r="2" spans="1:30" ht="15" customHeight="1" x14ac:dyDescent="0.25">
      <c r="A2" s="5" t="s">
        <v>4</v>
      </c>
      <c r="C2" s="6" t="s">
        <v>21</v>
      </c>
      <c r="N2" s="21" t="s">
        <v>8</v>
      </c>
      <c r="AD2" s="8" t="s">
        <v>8</v>
      </c>
    </row>
    <row r="3" spans="1:30" ht="15" customHeight="1" x14ac:dyDescent="0.25">
      <c r="A3" s="5" t="s">
        <v>5</v>
      </c>
      <c r="C3" s="6" t="s">
        <v>22</v>
      </c>
      <c r="N3" s="21" t="s">
        <v>8</v>
      </c>
      <c r="O3" s="5" t="s">
        <v>23</v>
      </c>
      <c r="AD3" s="8" t="s">
        <v>8</v>
      </c>
    </row>
    <row r="4" spans="1:3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/>
      <c r="AB4" s="9"/>
      <c r="AC4" s="9"/>
      <c r="AD4" s="8" t="s">
        <v>8</v>
      </c>
    </row>
    <row r="5" spans="1:30" ht="15" customHeight="1" x14ac:dyDescent="0.25">
      <c r="A5" s="17" t="s">
        <v>6</v>
      </c>
      <c r="C5" t="s">
        <v>24</v>
      </c>
      <c r="D5"/>
      <c r="E5" s="40" t="s">
        <v>25</v>
      </c>
      <c r="F5" s="40"/>
      <c r="K5" s="9"/>
      <c r="L5" s="9"/>
      <c r="M5" s="9"/>
      <c r="N5" s="8" t="s">
        <v>8</v>
      </c>
      <c r="O5"/>
      <c r="P5" t="s">
        <v>26</v>
      </c>
      <c r="AB5" s="9"/>
      <c r="AC5" s="9"/>
      <c r="AD5" s="8" t="s">
        <v>8</v>
      </c>
    </row>
    <row r="6" spans="1:30" ht="15" customHeight="1" x14ac:dyDescent="0.25">
      <c r="A6" s="22"/>
      <c r="C6" t="s">
        <v>27</v>
      </c>
      <c r="D6"/>
      <c r="E6" s="41">
        <v>9</v>
      </c>
      <c r="F6" t="s">
        <v>28</v>
      </c>
      <c r="K6" s="9"/>
      <c r="L6" s="9"/>
      <c r="M6" s="9"/>
      <c r="N6" s="8" t="s">
        <v>8</v>
      </c>
      <c r="O6"/>
      <c r="P6" t="s">
        <v>29</v>
      </c>
      <c r="AB6" s="9"/>
      <c r="AC6" s="9"/>
      <c r="AD6" s="8" t="s">
        <v>8</v>
      </c>
    </row>
    <row r="7" spans="1:30" ht="15" customHeight="1" x14ac:dyDescent="0.25">
      <c r="C7" t="s">
        <v>30</v>
      </c>
      <c r="D7"/>
      <c r="E7" s="41">
        <v>7</v>
      </c>
      <c r="F7" t="s">
        <v>31</v>
      </c>
      <c r="K7" s="9"/>
      <c r="L7" s="9"/>
      <c r="M7" s="9"/>
      <c r="N7" s="8" t="s">
        <v>8</v>
      </c>
      <c r="AB7" s="9"/>
      <c r="AC7" s="9"/>
      <c r="AD7" s="8" t="s">
        <v>8</v>
      </c>
    </row>
    <row r="8" spans="1:30" ht="15" customHeight="1" x14ac:dyDescent="0.25">
      <c r="A8" s="17"/>
      <c r="B8" s="9"/>
      <c r="C8" t="s">
        <v>32</v>
      </c>
      <c r="D8"/>
      <c r="E8" s="42">
        <v>0.06</v>
      </c>
      <c r="F8"/>
      <c r="I8" s="7"/>
      <c r="J8" s="9"/>
      <c r="K8" s="9"/>
      <c r="L8" s="9"/>
      <c r="M8" s="9"/>
      <c r="N8" s="8" t="s">
        <v>8</v>
      </c>
      <c r="P8" s="6" t="s">
        <v>33</v>
      </c>
      <c r="AB8" s="9"/>
      <c r="AC8" s="9"/>
      <c r="AD8" s="8" t="s">
        <v>8</v>
      </c>
    </row>
    <row r="9" spans="1:30" ht="15" customHeight="1" x14ac:dyDescent="0.25">
      <c r="A9" s="9"/>
      <c r="B9" s="9"/>
      <c r="I9" s="7"/>
      <c r="J9" s="9"/>
      <c r="K9" s="9"/>
      <c r="L9" s="9"/>
      <c r="M9" s="9"/>
      <c r="N9" s="8" t="s">
        <v>8</v>
      </c>
      <c r="AB9" s="9"/>
      <c r="AC9" s="9"/>
      <c r="AD9" s="8" t="s">
        <v>8</v>
      </c>
    </row>
    <row r="10" spans="1:30" ht="15" customHeight="1" x14ac:dyDescent="0.25">
      <c r="A10" s="9"/>
      <c r="B10" s="9"/>
      <c r="C10" t="s">
        <v>34</v>
      </c>
      <c r="D10"/>
      <c r="E10"/>
      <c r="F10" s="41">
        <v>5.5</v>
      </c>
      <c r="G10" t="s">
        <v>28</v>
      </c>
      <c r="H10" t="s">
        <v>35</v>
      </c>
      <c r="I10" s="7"/>
      <c r="J10" s="9"/>
      <c r="K10" s="9"/>
      <c r="L10" s="9"/>
      <c r="M10" s="9"/>
      <c r="N10" s="8" t="s">
        <v>8</v>
      </c>
      <c r="Q10" s="34" t="s">
        <v>36</v>
      </c>
      <c r="R10" s="35"/>
      <c r="S10" s="35"/>
      <c r="T10" s="35"/>
      <c r="U10" s="35"/>
      <c r="V10" s="36"/>
      <c r="AB10" s="9"/>
      <c r="AC10" s="9"/>
      <c r="AD10" s="8" t="s">
        <v>8</v>
      </c>
    </row>
    <row r="11" spans="1:30" ht="15" customHeight="1" x14ac:dyDescent="0.25">
      <c r="A11" s="9"/>
      <c r="B11" s="9"/>
      <c r="C11" t="s">
        <v>37</v>
      </c>
      <c r="D11"/>
      <c r="E11"/>
      <c r="F11" s="43">
        <v>4</v>
      </c>
      <c r="G11" t="s">
        <v>38</v>
      </c>
      <c r="H11" s="24" t="s">
        <v>39</v>
      </c>
      <c r="I11" s="7"/>
      <c r="J11" s="9"/>
      <c r="K11" s="9"/>
      <c r="L11" s="9"/>
      <c r="M11" s="9"/>
      <c r="N11" s="8" t="s">
        <v>8</v>
      </c>
      <c r="AB11" s="9"/>
      <c r="AC11" s="9"/>
      <c r="AD11" s="8" t="s">
        <v>8</v>
      </c>
    </row>
    <row r="12" spans="1:30" ht="15" customHeight="1" x14ac:dyDescent="0.25">
      <c r="A12" s="9"/>
      <c r="B12" s="9"/>
      <c r="C12"/>
      <c r="D12"/>
      <c r="E12"/>
      <c r="F12"/>
      <c r="G12"/>
      <c r="I12" s="7"/>
      <c r="J12" s="9"/>
      <c r="K12" s="9"/>
      <c r="L12" s="9"/>
      <c r="M12" s="9"/>
      <c r="N12" s="8" t="s">
        <v>8</v>
      </c>
      <c r="AB12" s="9"/>
      <c r="AC12" s="9"/>
      <c r="AD12" s="8" t="s">
        <v>8</v>
      </c>
    </row>
    <row r="13" spans="1:30" ht="15" customHeight="1" x14ac:dyDescent="0.25">
      <c r="A13" s="9"/>
      <c r="B13" s="9"/>
      <c r="C13" s="5" t="s">
        <v>40</v>
      </c>
      <c r="D13"/>
      <c r="E13"/>
      <c r="F13"/>
      <c r="G13"/>
      <c r="I13" s="7"/>
      <c r="J13" s="9"/>
      <c r="K13" s="9"/>
      <c r="L13" s="9"/>
      <c r="M13" s="9"/>
      <c r="N13" s="8" t="s">
        <v>8</v>
      </c>
      <c r="P13" s="26" t="s">
        <v>41</v>
      </c>
      <c r="Q13" s="19" t="s">
        <v>10</v>
      </c>
      <c r="R13" s="21" t="s">
        <v>42</v>
      </c>
      <c r="S13" s="6" t="s">
        <v>43</v>
      </c>
      <c r="T13" s="19" t="s">
        <v>13</v>
      </c>
      <c r="U13" s="21" t="s">
        <v>44</v>
      </c>
      <c r="V13" s="25" t="s">
        <v>45</v>
      </c>
      <c r="W13" s="44"/>
      <c r="X13" s="19"/>
      <c r="Y13" s="19"/>
      <c r="Z13" s="19"/>
      <c r="AB13" s="9"/>
      <c r="AC13" s="9"/>
      <c r="AD13" s="8" t="s">
        <v>8</v>
      </c>
    </row>
    <row r="14" spans="1:30" ht="15" customHeight="1" x14ac:dyDescent="0.25">
      <c r="A14" s="9"/>
      <c r="B14" s="9"/>
      <c r="C14"/>
      <c r="D14"/>
      <c r="E14"/>
      <c r="F14"/>
      <c r="G14"/>
      <c r="I14" s="7"/>
      <c r="J14" s="9"/>
      <c r="K14" s="9"/>
      <c r="L14" s="9"/>
      <c r="M14" s="9"/>
      <c r="N14" s="8" t="s">
        <v>8</v>
      </c>
      <c r="Q14" s="19" t="s">
        <v>10</v>
      </c>
      <c r="R14" s="21" t="s">
        <v>42</v>
      </c>
      <c r="S14" s="38">
        <f>MIN(E16,SUM(E6:E7))</f>
        <v>16</v>
      </c>
      <c r="T14" s="19" t="s">
        <v>13</v>
      </c>
      <c r="U14" s="38">
        <f>E6</f>
        <v>9</v>
      </c>
      <c r="V14" s="25" t="s">
        <v>45</v>
      </c>
      <c r="W14" s="21"/>
      <c r="X14" s="38"/>
      <c r="Y14" s="21"/>
      <c r="AB14" s="9"/>
      <c r="AC14" s="9"/>
      <c r="AD14" s="8" t="s">
        <v>8</v>
      </c>
    </row>
    <row r="15" spans="1:30" ht="15" customHeight="1" x14ac:dyDescent="0.25">
      <c r="C15"/>
      <c r="D15" s="45" t="s">
        <v>46</v>
      </c>
      <c r="E15" s="46" t="s">
        <v>43</v>
      </c>
      <c r="F15"/>
      <c r="G15"/>
      <c r="I15" s="7"/>
      <c r="K15" s="9"/>
      <c r="L15" s="9"/>
      <c r="M15" s="9"/>
      <c r="N15" s="8" t="s">
        <v>8</v>
      </c>
      <c r="Q15" s="19" t="s">
        <v>10</v>
      </c>
      <c r="R15" s="21" t="s">
        <v>42</v>
      </c>
      <c r="S15" s="38">
        <f>S14-U14</f>
        <v>7</v>
      </c>
      <c r="T15" s="25" t="s">
        <v>45</v>
      </c>
      <c r="U15" s="31" t="s">
        <v>8</v>
      </c>
      <c r="W15" s="21"/>
      <c r="X15" s="38"/>
      <c r="Y15" s="21"/>
      <c r="AB15" s="9"/>
      <c r="AC15" s="9"/>
      <c r="AD15" s="8" t="s">
        <v>8</v>
      </c>
    </row>
    <row r="16" spans="1:30" ht="15" customHeight="1" x14ac:dyDescent="0.25">
      <c r="C16"/>
      <c r="D16" s="47">
        <v>0.9</v>
      </c>
      <c r="E16" s="48">
        <v>17</v>
      </c>
      <c r="F16"/>
      <c r="G16"/>
      <c r="K16" s="9"/>
      <c r="L16" s="9"/>
      <c r="M16" s="9"/>
      <c r="N16" s="8" t="s">
        <v>8</v>
      </c>
      <c r="Q16" s="19" t="s">
        <v>10</v>
      </c>
      <c r="R16" s="49">
        <f>S15/(1+E8)^F11</f>
        <v>5.5446556426661431</v>
      </c>
      <c r="U16" s="31" t="s">
        <v>8</v>
      </c>
      <c r="W16" s="21"/>
      <c r="X16" s="38"/>
      <c r="Y16" s="21"/>
      <c r="AB16" s="9"/>
      <c r="AC16" s="9"/>
      <c r="AD16" s="8" t="s">
        <v>8</v>
      </c>
    </row>
    <row r="17" spans="1:30" ht="15" customHeight="1" x14ac:dyDescent="0.25">
      <c r="C17"/>
      <c r="D17" s="47">
        <v>0.95</v>
      </c>
      <c r="E17" s="48">
        <v>25</v>
      </c>
      <c r="F17"/>
      <c r="G17"/>
      <c r="K17" s="9"/>
      <c r="L17" s="9"/>
      <c r="M17" s="9"/>
      <c r="N17" s="8" t="s">
        <v>8</v>
      </c>
      <c r="Q17" s="19"/>
      <c r="R17" s="49"/>
      <c r="U17" s="31" t="s">
        <v>8</v>
      </c>
      <c r="W17" s="21"/>
      <c r="Y17" s="21"/>
      <c r="AB17" s="9"/>
      <c r="AC17" s="9"/>
      <c r="AD17" s="8" t="s">
        <v>8</v>
      </c>
    </row>
    <row r="18" spans="1:30" ht="15" customHeight="1" x14ac:dyDescent="0.25">
      <c r="C18"/>
      <c r="D18" s="50">
        <v>0.99</v>
      </c>
      <c r="E18" s="51">
        <v>67</v>
      </c>
      <c r="F18"/>
      <c r="G18"/>
      <c r="K18" s="9"/>
      <c r="L18" s="9"/>
      <c r="M18" s="9"/>
      <c r="N18" s="8" t="s">
        <v>8</v>
      </c>
      <c r="U18" s="31" t="s">
        <v>8</v>
      </c>
      <c r="W18" s="21"/>
      <c r="AB18" s="9"/>
      <c r="AC18" s="9"/>
      <c r="AD18" s="8" t="s">
        <v>8</v>
      </c>
    </row>
    <row r="19" spans="1:30" ht="15" customHeight="1" x14ac:dyDescent="0.25">
      <c r="C19"/>
      <c r="D19"/>
      <c r="E19"/>
      <c r="F19"/>
      <c r="G19"/>
      <c r="K19" s="9"/>
      <c r="L19" s="9"/>
      <c r="M19" s="9"/>
      <c r="N19" s="8" t="s">
        <v>8</v>
      </c>
      <c r="O19" s="25"/>
      <c r="P19" s="52" t="s">
        <v>47</v>
      </c>
      <c r="Q19" s="19" t="s">
        <v>10</v>
      </c>
      <c r="R19" s="53">
        <f>1.1*F10</f>
        <v>6.0500000000000007</v>
      </c>
      <c r="U19" s="31" t="s">
        <v>8</v>
      </c>
      <c r="W19" s="21"/>
      <c r="AB19" s="9"/>
      <c r="AC19" s="9"/>
      <c r="AD19" s="8" t="s">
        <v>8</v>
      </c>
    </row>
    <row r="20" spans="1:30" ht="15" customHeight="1" x14ac:dyDescent="0.25">
      <c r="C20"/>
      <c r="D20"/>
      <c r="E20"/>
      <c r="F20"/>
      <c r="G20"/>
      <c r="K20" s="9"/>
      <c r="L20" s="9"/>
      <c r="M20" s="9"/>
      <c r="N20" s="8" t="s">
        <v>8</v>
      </c>
      <c r="U20" s="31" t="s">
        <v>8</v>
      </c>
      <c r="W20" s="21"/>
      <c r="AB20" s="9"/>
      <c r="AC20" s="9"/>
      <c r="AD20" s="8" t="s">
        <v>8</v>
      </c>
    </row>
    <row r="21" spans="1:30" ht="15" customHeight="1" x14ac:dyDescent="0.25">
      <c r="A21" s="5" t="s">
        <v>9</v>
      </c>
      <c r="C21" s="6" t="s">
        <v>48</v>
      </c>
      <c r="D21"/>
      <c r="E21"/>
      <c r="F21"/>
      <c r="G21"/>
      <c r="K21" s="9"/>
      <c r="L21" s="9"/>
      <c r="M21" s="9"/>
      <c r="N21" s="8" t="s">
        <v>8</v>
      </c>
      <c r="P21" s="26" t="s">
        <v>49</v>
      </c>
      <c r="Q21" s="27" t="str">
        <f>IF(R16&gt;R19,"  risk transfer occurred","  no risk transfer")</f>
        <v xml:space="preserve">  no risk transfer</v>
      </c>
      <c r="R21" s="28"/>
      <c r="S21" s="58"/>
      <c r="U21" s="31" t="s">
        <v>8</v>
      </c>
      <c r="W21" s="21"/>
      <c r="AB21" s="9"/>
      <c r="AC21" s="9"/>
      <c r="AD21" s="8" t="s">
        <v>8</v>
      </c>
    </row>
    <row r="22" spans="1:30" ht="15" customHeight="1" x14ac:dyDescent="0.25">
      <c r="C22"/>
      <c r="D22"/>
      <c r="E22"/>
      <c r="F22"/>
      <c r="G22"/>
      <c r="K22" s="9"/>
      <c r="L22" s="9"/>
      <c r="M22" s="9"/>
      <c r="N22" s="8" t="s">
        <v>8</v>
      </c>
      <c r="U22" s="31" t="s">
        <v>8</v>
      </c>
      <c r="W22" s="21"/>
      <c r="AB22" s="9"/>
      <c r="AC22" s="9"/>
      <c r="AD22" s="8" t="s">
        <v>8</v>
      </c>
    </row>
    <row r="23" spans="1:30" ht="15" customHeight="1" x14ac:dyDescent="0.25">
      <c r="C23"/>
      <c r="D23"/>
      <c r="E23"/>
      <c r="F23"/>
      <c r="G23"/>
      <c r="K23" s="9"/>
      <c r="L23" s="9"/>
      <c r="M23" s="9"/>
      <c r="N23" s="8" t="s">
        <v>8</v>
      </c>
      <c r="U23" s="31" t="s">
        <v>8</v>
      </c>
      <c r="W23" s="21"/>
      <c r="AB23" s="9"/>
      <c r="AC23" s="9"/>
      <c r="AD23" s="8" t="s">
        <v>8</v>
      </c>
    </row>
    <row r="24" spans="1:30" ht="15" customHeight="1" x14ac:dyDescent="0.25">
      <c r="C24"/>
      <c r="D24"/>
      <c r="E24"/>
      <c r="F24"/>
      <c r="G24"/>
      <c r="K24" s="9"/>
      <c r="L24" s="9"/>
      <c r="M24" s="9"/>
      <c r="N24" s="8" t="s">
        <v>8</v>
      </c>
      <c r="O24" s="5" t="s">
        <v>50</v>
      </c>
      <c r="U24" s="31" t="s">
        <v>8</v>
      </c>
      <c r="W24" s="21"/>
      <c r="AB24" s="9"/>
      <c r="AC24" s="9"/>
      <c r="AD24" s="8" t="s">
        <v>8</v>
      </c>
    </row>
    <row r="25" spans="1:30" ht="15" customHeight="1" x14ac:dyDescent="0.25">
      <c r="C25"/>
      <c r="D25"/>
      <c r="E25"/>
      <c r="F25"/>
      <c r="G25"/>
      <c r="K25" s="9"/>
      <c r="L25" s="9"/>
      <c r="M25" s="9"/>
      <c r="N25" s="8" t="s">
        <v>8</v>
      </c>
      <c r="U25" s="31" t="s">
        <v>8</v>
      </c>
      <c r="W25" s="21"/>
      <c r="AB25" s="9"/>
      <c r="AC25" s="9"/>
      <c r="AD25" s="8" t="s">
        <v>8</v>
      </c>
    </row>
    <row r="26" spans="1:30" ht="15" customHeight="1" x14ac:dyDescent="0.25">
      <c r="C26"/>
      <c r="D26"/>
      <c r="E26"/>
      <c r="F26"/>
      <c r="G26"/>
      <c r="K26" s="9"/>
      <c r="L26" s="9"/>
      <c r="M26" s="9"/>
      <c r="N26" s="8" t="s">
        <v>8</v>
      </c>
      <c r="P26" s="37" t="str">
        <f>"PV(" &amp;S15&amp;".0)"</f>
        <v>PV(7.0)</v>
      </c>
      <c r="Q26" s="19" t="s">
        <v>10</v>
      </c>
      <c r="R26" s="38">
        <f>S15</f>
        <v>7</v>
      </c>
      <c r="S26" s="19" t="s">
        <v>12</v>
      </c>
      <c r="T26" s="54" t="str">
        <f>1+E8 &amp; "^" &amp; F11</f>
        <v>1.06^4</v>
      </c>
      <c r="U26" s="31" t="s">
        <v>8</v>
      </c>
      <c r="W26" s="21"/>
      <c r="X26" s="21"/>
      <c r="Y26" s="21"/>
      <c r="AB26" s="7"/>
      <c r="AC26" s="7"/>
      <c r="AD26" s="8" t="s">
        <v>8</v>
      </c>
    </row>
    <row r="27" spans="1:30" ht="15" customHeight="1" x14ac:dyDescent="0.25">
      <c r="A27" s="5"/>
      <c r="K27" s="9"/>
      <c r="L27" s="9"/>
      <c r="M27" s="9"/>
      <c r="N27" s="8" t="s">
        <v>8</v>
      </c>
      <c r="Q27" s="19" t="s">
        <v>10</v>
      </c>
      <c r="R27" s="33">
        <f>R26/(1+E8)^F11</f>
        <v>5.5446556426661431</v>
      </c>
      <c r="U27" s="31" t="s">
        <v>8</v>
      </c>
      <c r="W27" s="21"/>
      <c r="AB27" s="7"/>
      <c r="AC27" s="7"/>
      <c r="AD27" s="8" t="s">
        <v>8</v>
      </c>
    </row>
    <row r="28" spans="1:30" ht="15" customHeight="1" x14ac:dyDescent="0.25">
      <c r="K28" s="9"/>
      <c r="L28" s="9"/>
      <c r="M28" s="9"/>
      <c r="N28" s="8" t="s">
        <v>8</v>
      </c>
      <c r="U28" s="55" t="s">
        <v>51</v>
      </c>
      <c r="W28" s="21"/>
      <c r="AB28" s="7"/>
      <c r="AC28" s="7"/>
      <c r="AD28" s="8" t="s">
        <v>8</v>
      </c>
    </row>
    <row r="29" spans="1:30" ht="15" customHeight="1" x14ac:dyDescent="0.25">
      <c r="K29" s="9"/>
      <c r="L29" s="9"/>
      <c r="M29" s="9"/>
      <c r="N29" s="8" t="s">
        <v>8</v>
      </c>
      <c r="U29" s="56" t="s">
        <v>52</v>
      </c>
      <c r="W29" s="21"/>
      <c r="AB29" s="7"/>
      <c r="AC29" s="7"/>
      <c r="AD29" s="8" t="s">
        <v>8</v>
      </c>
    </row>
    <row r="30" spans="1:30" ht="15" customHeight="1" x14ac:dyDescent="0.25">
      <c r="K30" s="9"/>
      <c r="L30" s="9"/>
      <c r="M30" s="9"/>
      <c r="N30" s="8" t="s">
        <v>8</v>
      </c>
      <c r="O30" s="57" t="s">
        <v>53</v>
      </c>
      <c r="P30" s="20" t="s">
        <v>54</v>
      </c>
      <c r="Y30" s="19"/>
      <c r="AB30" s="7"/>
      <c r="AC30" s="7"/>
      <c r="AD30" s="8" t="s">
        <v>8</v>
      </c>
    </row>
    <row r="31" spans="1:30" ht="15" customHeight="1" x14ac:dyDescent="0.25">
      <c r="K31" s="9"/>
      <c r="L31" s="9"/>
      <c r="M31" s="9"/>
      <c r="N31" s="8" t="s">
        <v>8</v>
      </c>
      <c r="AB31" s="7"/>
      <c r="AC31" s="7"/>
      <c r="AD31" s="8" t="s">
        <v>8</v>
      </c>
    </row>
    <row r="32" spans="1:30" ht="15" customHeight="1" x14ac:dyDescent="0.25">
      <c r="K32" s="16"/>
      <c r="L32" s="16"/>
      <c r="M32" s="16"/>
      <c r="N32" s="8" t="s">
        <v>8</v>
      </c>
      <c r="P32" s="6" t="s">
        <v>55</v>
      </c>
      <c r="S32" s="32">
        <f>E16</f>
        <v>17</v>
      </c>
      <c r="AB32" s="7"/>
      <c r="AC32" s="7"/>
      <c r="AD32" s="8" t="s">
        <v>8</v>
      </c>
    </row>
    <row r="33" spans="11:30" ht="15" customHeight="1" x14ac:dyDescent="0.25">
      <c r="K33" s="16"/>
      <c r="L33" s="16"/>
      <c r="M33" s="16"/>
      <c r="N33" s="8" t="s">
        <v>8</v>
      </c>
      <c r="P33" s="6" t="s">
        <v>56</v>
      </c>
      <c r="S33" s="32">
        <f>E6+E7</f>
        <v>16</v>
      </c>
      <c r="AB33" s="7"/>
      <c r="AC33" s="7"/>
      <c r="AD33" s="8" t="s">
        <v>8</v>
      </c>
    </row>
    <row r="34" spans="11:30" ht="15" customHeight="1" x14ac:dyDescent="0.25">
      <c r="K34" s="16"/>
      <c r="L34" s="16"/>
      <c r="M34" s="16"/>
      <c r="N34" s="8" t="s">
        <v>8</v>
      </c>
      <c r="AB34" s="7"/>
      <c r="AC34" s="7"/>
      <c r="AD34" s="8" t="s">
        <v>8</v>
      </c>
    </row>
    <row r="35" spans="11:30" ht="15" customHeight="1" x14ac:dyDescent="0.25">
      <c r="K35" s="16"/>
      <c r="L35" s="16"/>
      <c r="M35" s="16"/>
      <c r="N35" s="8" t="s">
        <v>8</v>
      </c>
      <c r="P35" s="29" t="s">
        <v>57</v>
      </c>
      <c r="Q35" s="15"/>
      <c r="R35" s="30" t="str">
        <f>IF(S32&lt;=S33,"is less than/equal","is greater than")</f>
        <v>is greater than</v>
      </c>
      <c r="S35" s="30"/>
      <c r="T35" s="15" t="s">
        <v>58</v>
      </c>
      <c r="U35" s="18"/>
      <c r="V35" s="19" t="s">
        <v>11</v>
      </c>
      <c r="W35" s="23" t="str">
        <f>IF(S32&gt;S33,"must cap gross loss","no capping required")</f>
        <v>must cap gross loss</v>
      </c>
      <c r="AB35" s="7"/>
      <c r="AC35" s="7"/>
      <c r="AD35" s="8" t="s">
        <v>8</v>
      </c>
    </row>
    <row r="36" spans="11:30" ht="15" customHeight="1" x14ac:dyDescent="0.25">
      <c r="K36" s="16"/>
      <c r="L36" s="16"/>
      <c r="M36" s="16"/>
      <c r="N36" s="8" t="s">
        <v>8</v>
      </c>
      <c r="AB36" s="7"/>
      <c r="AC36" s="7"/>
      <c r="AD36" s="8" t="s">
        <v>8</v>
      </c>
    </row>
    <row r="37" spans="11:30" ht="15" customHeight="1" x14ac:dyDescent="0.25">
      <c r="K37" s="16"/>
      <c r="L37" s="16"/>
      <c r="M37" s="16"/>
      <c r="N37" s="8" t="s">
        <v>8</v>
      </c>
      <c r="AB37" s="7"/>
      <c r="AC37" s="7"/>
      <c r="AD37" s="8" t="s">
        <v>8</v>
      </c>
    </row>
    <row r="38" spans="11:30" ht="15" customHeight="1" x14ac:dyDescent="0.25">
      <c r="K38" s="16"/>
      <c r="L38" s="16"/>
      <c r="M38" s="16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8" t="s">
        <v>8</v>
      </c>
    </row>
    <row r="39" spans="11:30" ht="15" customHeight="1" x14ac:dyDescent="0.25">
      <c r="K39" s="16"/>
      <c r="L39" s="16"/>
      <c r="M39" s="16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8" t="s">
        <v>8</v>
      </c>
    </row>
    <row r="40" spans="11:30" ht="15" customHeight="1" x14ac:dyDescent="0.25">
      <c r="K40" s="16"/>
      <c r="L40" s="16"/>
      <c r="M40" s="16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8" t="s">
        <v>8</v>
      </c>
    </row>
    <row r="41" spans="11:30" ht="15" customHeight="1" x14ac:dyDescent="0.25">
      <c r="K41" s="16"/>
      <c r="L41" s="16"/>
      <c r="M41" s="16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8" t="s">
        <v>8</v>
      </c>
    </row>
    <row r="42" spans="11:30" ht="15" customHeight="1" x14ac:dyDescent="0.25">
      <c r="K42" s="16"/>
      <c r="L42" s="16"/>
      <c r="M42" s="16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8" t="s">
        <v>8</v>
      </c>
    </row>
    <row r="43" spans="11:30" ht="15" customHeight="1" x14ac:dyDescent="0.25">
      <c r="K43" s="16"/>
      <c r="L43" s="16"/>
      <c r="M43" s="16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8" t="s">
        <v>8</v>
      </c>
    </row>
    <row r="44" spans="11:30" ht="15" customHeight="1" x14ac:dyDescent="0.25">
      <c r="K44" s="16"/>
      <c r="L44" s="16"/>
      <c r="M44" s="16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8" t="s">
        <v>8</v>
      </c>
    </row>
    <row r="45" spans="11:30" ht="15" customHeight="1" x14ac:dyDescent="0.25">
      <c r="K45" s="16"/>
      <c r="L45" s="16"/>
      <c r="M45" s="16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8" t="s">
        <v>8</v>
      </c>
    </row>
    <row r="46" spans="11:30" ht="15" customHeight="1" x14ac:dyDescent="0.25">
      <c r="K46" s="16"/>
      <c r="L46" s="16"/>
      <c r="M46" s="16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8" t="s">
        <v>8</v>
      </c>
    </row>
    <row r="47" spans="11:30" ht="15" customHeight="1" x14ac:dyDescent="0.25">
      <c r="K47" s="16"/>
      <c r="L47" s="16"/>
      <c r="M47" s="16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8" t="s">
        <v>8</v>
      </c>
    </row>
    <row r="48" spans="11:30" ht="15" customHeight="1" x14ac:dyDescent="0.25">
      <c r="K48" s="16"/>
      <c r="L48" s="16"/>
      <c r="M48" s="16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8" t="s">
        <v>8</v>
      </c>
    </row>
    <row r="49" spans="1:40" ht="15" customHeight="1" x14ac:dyDescent="0.25">
      <c r="K49" s="16"/>
      <c r="L49" s="16"/>
      <c r="M49" s="16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8" t="s">
        <v>8</v>
      </c>
    </row>
    <row r="50" spans="1:40" ht="15" customHeight="1" x14ac:dyDescent="0.25">
      <c r="K50" s="16"/>
      <c r="L50" s="16"/>
      <c r="M50" s="16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8" t="s">
        <v>8</v>
      </c>
    </row>
    <row r="51" spans="1:40" ht="15" customHeight="1" x14ac:dyDescent="0.25">
      <c r="K51" s="16"/>
      <c r="L51" s="16"/>
      <c r="M51" s="16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8" t="s">
        <v>8</v>
      </c>
    </row>
    <row r="52" spans="1:40" ht="15" customHeight="1" x14ac:dyDescent="0.25">
      <c r="K52" s="16"/>
      <c r="L52" s="16"/>
      <c r="M52" s="16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8" t="s">
        <v>8</v>
      </c>
    </row>
    <row r="53" spans="1:40" ht="15" customHeight="1" x14ac:dyDescent="0.25">
      <c r="K53" s="16"/>
      <c r="L53" s="16"/>
      <c r="M53" s="16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8" t="s">
        <v>8</v>
      </c>
    </row>
    <row r="54" spans="1:40" ht="15" customHeight="1" x14ac:dyDescent="0.25">
      <c r="K54" s="16"/>
      <c r="L54" s="16"/>
      <c r="M54" s="16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8" t="s">
        <v>8</v>
      </c>
    </row>
    <row r="55" spans="1:40" ht="15" customHeight="1" x14ac:dyDescent="0.25">
      <c r="K55" s="16"/>
      <c r="L55" s="16"/>
      <c r="M55" s="16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8" t="s">
        <v>8</v>
      </c>
    </row>
    <row r="56" spans="1:40" ht="15" customHeight="1" x14ac:dyDescent="0.25">
      <c r="K56" s="16"/>
      <c r="L56" s="16"/>
      <c r="M56" s="16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8" t="s">
        <v>8</v>
      </c>
    </row>
    <row r="57" spans="1:40" ht="15" customHeight="1" x14ac:dyDescent="0.25">
      <c r="K57" s="16"/>
      <c r="L57" s="16"/>
      <c r="M57" s="16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8" t="s">
        <v>8</v>
      </c>
    </row>
    <row r="58" spans="1:40" ht="15" customHeight="1" x14ac:dyDescent="0.25">
      <c r="K58" s="16"/>
      <c r="L58" s="16"/>
      <c r="M58" s="16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8" t="s">
        <v>8</v>
      </c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6"/>
      <c r="K59" s="16"/>
      <c r="L59" s="16"/>
      <c r="M59" s="16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8" t="s">
        <v>8</v>
      </c>
    </row>
    <row r="60" spans="1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20</v>
      </c>
      <c r="D1" s="20"/>
      <c r="M1" s="14" t="s">
        <v>7</v>
      </c>
      <c r="N1" s="21" t="s">
        <v>8</v>
      </c>
      <c r="AB1" s="21" t="s">
        <v>8</v>
      </c>
    </row>
    <row r="2" spans="1:28" ht="15" customHeight="1" x14ac:dyDescent="0.25">
      <c r="A2" s="5" t="s">
        <v>4</v>
      </c>
      <c r="C2" s="6" t="s">
        <v>21</v>
      </c>
      <c r="N2" s="21" t="s">
        <v>8</v>
      </c>
      <c r="AB2" s="21" t="s">
        <v>8</v>
      </c>
    </row>
    <row r="3" spans="1:28" ht="15" customHeight="1" x14ac:dyDescent="0.25">
      <c r="A3" s="5" t="s">
        <v>5</v>
      </c>
      <c r="C3" s="6" t="s">
        <v>22</v>
      </c>
      <c r="N3" s="21" t="s">
        <v>8</v>
      </c>
      <c r="O3" s="5" t="s">
        <v>23</v>
      </c>
      <c r="AB3" s="21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/>
      <c r="AB4" s="8" t="s">
        <v>8</v>
      </c>
    </row>
    <row r="5" spans="1:28" ht="15" customHeight="1" x14ac:dyDescent="0.25">
      <c r="A5" s="17" t="s">
        <v>6</v>
      </c>
      <c r="C5" t="s">
        <v>24</v>
      </c>
      <c r="D5"/>
      <c r="E5" s="40" t="s">
        <v>25</v>
      </c>
      <c r="F5" s="40"/>
      <c r="K5" s="9"/>
      <c r="L5" s="9"/>
      <c r="M5" s="9"/>
      <c r="N5" s="8" t="s">
        <v>8</v>
      </c>
      <c r="O5"/>
      <c r="P5" t="s">
        <v>26</v>
      </c>
      <c r="AB5" s="8" t="s">
        <v>8</v>
      </c>
    </row>
    <row r="6" spans="1:28" ht="15" customHeight="1" x14ac:dyDescent="0.25">
      <c r="A6" s="22"/>
      <c r="C6" t="s">
        <v>27</v>
      </c>
      <c r="D6"/>
      <c r="E6" s="41">
        <v>8</v>
      </c>
      <c r="F6" t="s">
        <v>28</v>
      </c>
      <c r="L6" s="9"/>
      <c r="M6" s="9"/>
      <c r="N6" s="8" t="s">
        <v>8</v>
      </c>
      <c r="O6"/>
      <c r="P6" t="s">
        <v>29</v>
      </c>
      <c r="AB6" s="8" t="s">
        <v>8</v>
      </c>
    </row>
    <row r="7" spans="1:28" ht="15" customHeight="1" x14ac:dyDescent="0.25">
      <c r="C7" t="s">
        <v>30</v>
      </c>
      <c r="D7"/>
      <c r="E7" s="41">
        <v>8</v>
      </c>
      <c r="F7" t="s">
        <v>31</v>
      </c>
      <c r="L7" s="9"/>
      <c r="M7" s="9"/>
      <c r="N7" s="8" t="s">
        <v>8</v>
      </c>
      <c r="AB7" s="8" t="s">
        <v>8</v>
      </c>
    </row>
    <row r="8" spans="1:28" ht="15" customHeight="1" x14ac:dyDescent="0.25">
      <c r="A8" s="17"/>
      <c r="B8" s="9"/>
      <c r="C8" t="s">
        <v>32</v>
      </c>
      <c r="D8"/>
      <c r="E8" s="42">
        <v>0.04</v>
      </c>
      <c r="F8"/>
      <c r="I8" s="7"/>
      <c r="J8" s="9"/>
      <c r="L8" s="9"/>
      <c r="M8" s="9"/>
      <c r="N8" s="8" t="s">
        <v>8</v>
      </c>
      <c r="P8" s="6" t="s">
        <v>33</v>
      </c>
      <c r="AB8" s="8" t="s">
        <v>8</v>
      </c>
    </row>
    <row r="9" spans="1:28" ht="15" customHeight="1" x14ac:dyDescent="0.25">
      <c r="A9" s="9"/>
      <c r="B9" s="9"/>
      <c r="I9" s="7"/>
      <c r="J9" s="9"/>
      <c r="L9" s="9"/>
      <c r="M9" s="9"/>
      <c r="N9" s="8" t="s">
        <v>8</v>
      </c>
      <c r="AB9" s="8" t="s">
        <v>8</v>
      </c>
    </row>
    <row r="10" spans="1:28" ht="15" customHeight="1" x14ac:dyDescent="0.25">
      <c r="A10" s="9"/>
      <c r="B10" s="9"/>
      <c r="C10" t="s">
        <v>34</v>
      </c>
      <c r="D10"/>
      <c r="E10"/>
      <c r="F10" s="41">
        <v>2.6</v>
      </c>
      <c r="G10" t="s">
        <v>28</v>
      </c>
      <c r="H10" t="s">
        <v>35</v>
      </c>
      <c r="I10" s="7"/>
      <c r="J10" s="9"/>
      <c r="L10" s="9"/>
      <c r="M10" s="9"/>
      <c r="N10" s="8" t="s">
        <v>8</v>
      </c>
      <c r="Q10" s="34" t="s">
        <v>36</v>
      </c>
      <c r="R10" s="35"/>
      <c r="S10" s="35"/>
      <c r="T10" s="35"/>
      <c r="U10" s="35"/>
      <c r="V10" s="36"/>
      <c r="AB10" s="8" t="s">
        <v>8</v>
      </c>
    </row>
    <row r="11" spans="1:28" ht="15" customHeight="1" x14ac:dyDescent="0.25">
      <c r="A11" s="9"/>
      <c r="B11" s="9"/>
      <c r="C11" t="s">
        <v>37</v>
      </c>
      <c r="D11"/>
      <c r="E11"/>
      <c r="F11" s="43">
        <v>3</v>
      </c>
      <c r="G11" t="s">
        <v>38</v>
      </c>
      <c r="H11" s="24" t="s">
        <v>39</v>
      </c>
      <c r="I11" s="7"/>
      <c r="J11" s="9"/>
      <c r="L11" s="9"/>
      <c r="M11" s="9"/>
      <c r="N11" s="8" t="s">
        <v>8</v>
      </c>
      <c r="AB11" s="8" t="s">
        <v>8</v>
      </c>
    </row>
    <row r="12" spans="1:28" ht="15" customHeight="1" x14ac:dyDescent="0.25">
      <c r="A12" s="9"/>
      <c r="B12" s="9"/>
      <c r="C12"/>
      <c r="D12"/>
      <c r="E12"/>
      <c r="F12"/>
      <c r="G12"/>
      <c r="I12" s="7"/>
      <c r="J12" s="9"/>
      <c r="L12" s="9"/>
      <c r="M12" s="9"/>
      <c r="N12" s="8" t="s">
        <v>8</v>
      </c>
      <c r="AB12" s="8" t="s">
        <v>8</v>
      </c>
    </row>
    <row r="13" spans="1:28" ht="15" customHeight="1" x14ac:dyDescent="0.25">
      <c r="A13" s="9"/>
      <c r="B13" s="9"/>
      <c r="C13" s="5" t="s">
        <v>40</v>
      </c>
      <c r="D13"/>
      <c r="E13"/>
      <c r="F13"/>
      <c r="G13"/>
      <c r="I13" s="7"/>
      <c r="J13" s="9"/>
      <c r="L13" s="9"/>
      <c r="M13" s="9"/>
      <c r="N13" s="8" t="s">
        <v>8</v>
      </c>
      <c r="P13" s="26" t="s">
        <v>41</v>
      </c>
      <c r="Q13" s="19" t="s">
        <v>10</v>
      </c>
      <c r="R13" s="21" t="s">
        <v>42</v>
      </c>
      <c r="S13" s="6" t="s">
        <v>43</v>
      </c>
      <c r="T13" s="19" t="s">
        <v>13</v>
      </c>
      <c r="U13" s="21" t="s">
        <v>44</v>
      </c>
      <c r="V13" s="25" t="s">
        <v>45</v>
      </c>
      <c r="W13" s="44"/>
      <c r="X13" s="19"/>
      <c r="Y13" s="19"/>
      <c r="Z13" s="19"/>
      <c r="AB13" s="8" t="s">
        <v>8</v>
      </c>
    </row>
    <row r="14" spans="1:28" ht="15" customHeight="1" x14ac:dyDescent="0.25">
      <c r="A14" s="9"/>
      <c r="B14" s="9"/>
      <c r="C14"/>
      <c r="D14"/>
      <c r="E14"/>
      <c r="F14"/>
      <c r="G14"/>
      <c r="I14" s="7"/>
      <c r="J14" s="9"/>
      <c r="L14" s="9"/>
      <c r="M14" s="9"/>
      <c r="N14" s="8" t="s">
        <v>8</v>
      </c>
      <c r="Q14" s="19" t="s">
        <v>10</v>
      </c>
      <c r="R14" s="21" t="s">
        <v>42</v>
      </c>
      <c r="S14" s="38">
        <f>MIN(E16,SUM(E6:E7))</f>
        <v>16</v>
      </c>
      <c r="T14" s="19" t="s">
        <v>13</v>
      </c>
      <c r="U14" s="38">
        <f>E6</f>
        <v>8</v>
      </c>
      <c r="V14" s="25" t="s">
        <v>45</v>
      </c>
      <c r="W14" s="21"/>
      <c r="X14" s="38"/>
      <c r="Y14" s="21"/>
      <c r="AB14" s="8" t="s">
        <v>8</v>
      </c>
    </row>
    <row r="15" spans="1:28" ht="15" customHeight="1" x14ac:dyDescent="0.25">
      <c r="C15"/>
      <c r="D15" s="45" t="s">
        <v>46</v>
      </c>
      <c r="E15" s="46" t="s">
        <v>43</v>
      </c>
      <c r="F15"/>
      <c r="G15"/>
      <c r="I15" s="7"/>
      <c r="L15" s="9"/>
      <c r="M15" s="9"/>
      <c r="N15" s="8" t="s">
        <v>8</v>
      </c>
      <c r="Q15" s="19" t="s">
        <v>10</v>
      </c>
      <c r="R15" s="21" t="s">
        <v>42</v>
      </c>
      <c r="S15" s="38">
        <f>S14-U14</f>
        <v>8</v>
      </c>
      <c r="T15" s="25" t="s">
        <v>45</v>
      </c>
      <c r="U15" s="31" t="s">
        <v>8</v>
      </c>
      <c r="W15" s="21"/>
      <c r="X15" s="38"/>
      <c r="Y15" s="21"/>
      <c r="AB15" s="8" t="s">
        <v>8</v>
      </c>
    </row>
    <row r="16" spans="1:28" ht="15" customHeight="1" x14ac:dyDescent="0.25">
      <c r="C16"/>
      <c r="D16" s="47">
        <v>0.9</v>
      </c>
      <c r="E16" s="48">
        <v>17</v>
      </c>
      <c r="F16"/>
      <c r="G16"/>
      <c r="L16" s="9"/>
      <c r="M16" s="9"/>
      <c r="N16" s="8" t="s">
        <v>8</v>
      </c>
      <c r="Q16" s="19" t="s">
        <v>10</v>
      </c>
      <c r="R16" s="49">
        <f>S15/(1+E8)^F11</f>
        <v>7.1119708693673189</v>
      </c>
      <c r="U16" s="31" t="s">
        <v>8</v>
      </c>
      <c r="W16" s="21"/>
      <c r="X16" s="38"/>
      <c r="Y16" s="21"/>
      <c r="AB16" s="8" t="s">
        <v>8</v>
      </c>
    </row>
    <row r="17" spans="1:28" ht="15" customHeight="1" x14ac:dyDescent="0.25">
      <c r="C17"/>
      <c r="D17" s="47">
        <v>0.95</v>
      </c>
      <c r="E17" s="48">
        <v>23</v>
      </c>
      <c r="F17"/>
      <c r="G17"/>
      <c r="L17" s="9"/>
      <c r="M17" s="9"/>
      <c r="N17" s="8" t="s">
        <v>8</v>
      </c>
      <c r="Q17" s="19"/>
      <c r="R17" s="49"/>
      <c r="U17" s="31" t="s">
        <v>8</v>
      </c>
      <c r="W17" s="21"/>
      <c r="Y17" s="21"/>
      <c r="AB17" s="8" t="s">
        <v>8</v>
      </c>
    </row>
    <row r="18" spans="1:28" ht="15" customHeight="1" x14ac:dyDescent="0.25">
      <c r="C18"/>
      <c r="D18" s="50">
        <v>0.99</v>
      </c>
      <c r="E18" s="51">
        <v>64</v>
      </c>
      <c r="F18"/>
      <c r="G18"/>
      <c r="L18" s="9"/>
      <c r="M18" s="9"/>
      <c r="N18" s="8" t="s">
        <v>8</v>
      </c>
      <c r="U18" s="31" t="s">
        <v>8</v>
      </c>
      <c r="W18" s="21"/>
      <c r="AB18" s="8" t="s">
        <v>8</v>
      </c>
    </row>
    <row r="19" spans="1:28" ht="15" customHeight="1" x14ac:dyDescent="0.25">
      <c r="C19"/>
      <c r="D19"/>
      <c r="E19"/>
      <c r="F19"/>
      <c r="G19"/>
      <c r="K19" s="9"/>
      <c r="L19" s="9"/>
      <c r="M19" s="9"/>
      <c r="N19" s="8" t="s">
        <v>8</v>
      </c>
      <c r="O19" s="25"/>
      <c r="P19" s="52" t="s">
        <v>47</v>
      </c>
      <c r="Q19" s="19" t="s">
        <v>10</v>
      </c>
      <c r="R19" s="53">
        <f>1.1*F10</f>
        <v>2.8600000000000003</v>
      </c>
      <c r="U19" s="31" t="s">
        <v>8</v>
      </c>
      <c r="W19" s="21"/>
      <c r="AB19" s="8" t="s">
        <v>8</v>
      </c>
    </row>
    <row r="20" spans="1:28" ht="15" customHeight="1" x14ac:dyDescent="0.25">
      <c r="C20"/>
      <c r="D20"/>
      <c r="E20"/>
      <c r="F20"/>
      <c r="G20"/>
      <c r="K20" s="9"/>
      <c r="L20" s="9"/>
      <c r="M20" s="9"/>
      <c r="N20" s="8" t="s">
        <v>8</v>
      </c>
      <c r="U20" s="31" t="s">
        <v>8</v>
      </c>
      <c r="W20" s="21"/>
      <c r="AB20" s="8" t="s">
        <v>8</v>
      </c>
    </row>
    <row r="21" spans="1:28" ht="15" customHeight="1" x14ac:dyDescent="0.25">
      <c r="A21" s="5" t="s">
        <v>9</v>
      </c>
      <c r="C21" s="6" t="s">
        <v>48</v>
      </c>
      <c r="D21"/>
      <c r="E21"/>
      <c r="F21"/>
      <c r="G21"/>
      <c r="K21" s="9"/>
      <c r="L21" s="9"/>
      <c r="M21" s="9"/>
      <c r="N21" s="8" t="s">
        <v>8</v>
      </c>
      <c r="P21" s="26" t="s">
        <v>49</v>
      </c>
      <c r="Q21" s="34" t="str">
        <f>IF(R16&gt;R19,"  risk transfer occurred","  no risk transfer")</f>
        <v xml:space="preserve">  risk transfer occurred</v>
      </c>
      <c r="R21" s="35"/>
      <c r="S21" s="36"/>
      <c r="U21" s="31" t="s">
        <v>8</v>
      </c>
      <c r="W21" s="21"/>
      <c r="AB21" s="8" t="s">
        <v>8</v>
      </c>
    </row>
    <row r="22" spans="1:28" ht="15" customHeight="1" x14ac:dyDescent="0.25">
      <c r="C22"/>
      <c r="D22"/>
      <c r="E22"/>
      <c r="F22"/>
      <c r="G22"/>
      <c r="K22" s="9"/>
      <c r="L22" s="9"/>
      <c r="M22" s="9"/>
      <c r="N22" s="8" t="s">
        <v>8</v>
      </c>
      <c r="U22" s="31" t="s">
        <v>8</v>
      </c>
      <c r="W22" s="21"/>
      <c r="AB22" s="8" t="s">
        <v>8</v>
      </c>
    </row>
    <row r="23" spans="1:28" ht="15" customHeight="1" x14ac:dyDescent="0.25">
      <c r="C23"/>
      <c r="D23"/>
      <c r="E23"/>
      <c r="F23"/>
      <c r="G23"/>
      <c r="K23" s="9"/>
      <c r="L23" s="9"/>
      <c r="M23" s="9"/>
      <c r="N23" s="8" t="s">
        <v>8</v>
      </c>
      <c r="U23" s="31" t="s">
        <v>8</v>
      </c>
      <c r="W23" s="21"/>
      <c r="AB23" s="8" t="s">
        <v>8</v>
      </c>
    </row>
    <row r="24" spans="1:28" ht="15" customHeight="1" x14ac:dyDescent="0.25">
      <c r="C24"/>
      <c r="D24"/>
      <c r="E24"/>
      <c r="F24"/>
      <c r="G24"/>
      <c r="K24" s="9"/>
      <c r="L24" s="9"/>
      <c r="M24" s="9"/>
      <c r="N24" s="8" t="s">
        <v>8</v>
      </c>
      <c r="O24" s="5" t="s">
        <v>50</v>
      </c>
      <c r="U24" s="31" t="s">
        <v>8</v>
      </c>
      <c r="W24" s="21"/>
      <c r="AB24" s="8" t="s">
        <v>8</v>
      </c>
    </row>
    <row r="25" spans="1:28" ht="15" customHeight="1" x14ac:dyDescent="0.25">
      <c r="C25"/>
      <c r="D25"/>
      <c r="E25"/>
      <c r="F25"/>
      <c r="G25"/>
      <c r="K25" s="9"/>
      <c r="L25" s="9"/>
      <c r="M25" s="9"/>
      <c r="N25" s="8" t="s">
        <v>8</v>
      </c>
      <c r="U25" s="31" t="s">
        <v>8</v>
      </c>
      <c r="W25" s="21"/>
      <c r="AB25" s="8" t="s">
        <v>8</v>
      </c>
    </row>
    <row r="26" spans="1:28" ht="15" customHeight="1" x14ac:dyDescent="0.25">
      <c r="C26"/>
      <c r="D26"/>
      <c r="E26"/>
      <c r="F26"/>
      <c r="G26"/>
      <c r="K26" s="9"/>
      <c r="L26" s="9"/>
      <c r="M26" s="9"/>
      <c r="N26" s="8" t="s">
        <v>8</v>
      </c>
      <c r="P26" s="37" t="str">
        <f>"PV(" &amp;S15&amp;".0)"</f>
        <v>PV(8.0)</v>
      </c>
      <c r="Q26" s="19" t="s">
        <v>10</v>
      </c>
      <c r="R26" s="38">
        <f>S15</f>
        <v>8</v>
      </c>
      <c r="S26" s="19" t="s">
        <v>12</v>
      </c>
      <c r="T26" s="54" t="str">
        <f>1+E8 &amp; "^" &amp; F11</f>
        <v>1.04^3</v>
      </c>
      <c r="U26" s="31" t="s">
        <v>8</v>
      </c>
      <c r="W26" s="21"/>
      <c r="X26" s="21"/>
      <c r="Y26" s="21"/>
      <c r="AB26" s="8" t="s">
        <v>8</v>
      </c>
    </row>
    <row r="27" spans="1:28" ht="15" customHeight="1" x14ac:dyDescent="0.25">
      <c r="A27" s="5"/>
      <c r="K27" s="9"/>
      <c r="L27" s="9"/>
      <c r="M27" s="9"/>
      <c r="N27" s="8" t="s">
        <v>8</v>
      </c>
      <c r="Q27" s="19" t="s">
        <v>10</v>
      </c>
      <c r="R27" s="33">
        <f>R26/(1+E8)^F11</f>
        <v>7.1119708693673189</v>
      </c>
      <c r="U27" s="31" t="s">
        <v>8</v>
      </c>
      <c r="W27" s="21"/>
      <c r="AB27" s="8" t="s">
        <v>8</v>
      </c>
    </row>
    <row r="28" spans="1:28" ht="15" customHeight="1" x14ac:dyDescent="0.25">
      <c r="K28" s="9"/>
      <c r="L28" s="9"/>
      <c r="M28" s="9"/>
      <c r="N28" s="8" t="s">
        <v>8</v>
      </c>
      <c r="U28" s="55" t="s">
        <v>51</v>
      </c>
      <c r="W28" s="21"/>
      <c r="AB28" s="8" t="s">
        <v>8</v>
      </c>
    </row>
    <row r="29" spans="1:28" ht="15" customHeight="1" x14ac:dyDescent="0.25">
      <c r="K29" s="9"/>
      <c r="L29" s="9"/>
      <c r="M29" s="9"/>
      <c r="N29" s="8" t="s">
        <v>8</v>
      </c>
      <c r="U29" s="56" t="s">
        <v>52</v>
      </c>
      <c r="W29" s="21"/>
      <c r="AB29" s="8" t="s">
        <v>8</v>
      </c>
    </row>
    <row r="30" spans="1:28" ht="15" customHeight="1" x14ac:dyDescent="0.25">
      <c r="K30" s="9"/>
      <c r="L30" s="9"/>
      <c r="M30" s="9"/>
      <c r="N30" s="8" t="s">
        <v>8</v>
      </c>
      <c r="O30" s="57" t="s">
        <v>53</v>
      </c>
      <c r="P30" s="20" t="s">
        <v>54</v>
      </c>
      <c r="Y30" s="19"/>
      <c r="AB30" s="8" t="s">
        <v>8</v>
      </c>
    </row>
    <row r="31" spans="1:28" ht="15" customHeight="1" x14ac:dyDescent="0.25">
      <c r="K31" s="9"/>
      <c r="L31" s="9"/>
      <c r="M31" s="9"/>
      <c r="N31" s="8" t="s">
        <v>8</v>
      </c>
      <c r="AB31" s="8" t="s">
        <v>8</v>
      </c>
    </row>
    <row r="32" spans="1:28" ht="15" customHeight="1" x14ac:dyDescent="0.25">
      <c r="K32" s="16"/>
      <c r="L32" s="16"/>
      <c r="M32" s="16"/>
      <c r="N32" s="8" t="s">
        <v>8</v>
      </c>
      <c r="P32" s="6" t="s">
        <v>55</v>
      </c>
      <c r="S32" s="32">
        <f>E16</f>
        <v>17</v>
      </c>
      <c r="AB32" s="8" t="s">
        <v>8</v>
      </c>
    </row>
    <row r="33" spans="11:28" ht="15" customHeight="1" x14ac:dyDescent="0.25">
      <c r="K33" s="16"/>
      <c r="L33" s="16"/>
      <c r="M33" s="16"/>
      <c r="N33" s="8" t="s">
        <v>8</v>
      </c>
      <c r="P33" s="6" t="s">
        <v>56</v>
      </c>
      <c r="S33" s="32">
        <f>E6+E7</f>
        <v>16</v>
      </c>
      <c r="AB33" s="8" t="s">
        <v>8</v>
      </c>
    </row>
    <row r="34" spans="11:28" ht="15" customHeight="1" x14ac:dyDescent="0.25">
      <c r="K34" s="16"/>
      <c r="L34" s="16"/>
      <c r="M34" s="16"/>
      <c r="N34" s="8" t="s">
        <v>8</v>
      </c>
      <c r="AB34" s="8" t="s">
        <v>8</v>
      </c>
    </row>
    <row r="35" spans="11:28" ht="15" customHeight="1" x14ac:dyDescent="0.25">
      <c r="K35" s="16"/>
      <c r="L35" s="16"/>
      <c r="M35" s="16"/>
      <c r="N35" s="8" t="s">
        <v>8</v>
      </c>
      <c r="P35" s="29" t="s">
        <v>57</v>
      </c>
      <c r="Q35" s="15"/>
      <c r="R35" s="30" t="str">
        <f>IF(S32&lt;=S33,"is less than/equal","is greater than")</f>
        <v>is greater than</v>
      </c>
      <c r="S35" s="30"/>
      <c r="T35" s="15" t="s">
        <v>58</v>
      </c>
      <c r="U35" s="18"/>
      <c r="V35" s="19" t="s">
        <v>11</v>
      </c>
      <c r="W35" s="23" t="str">
        <f>IF(S32&gt;S33,"must cap gross loss","no capping required")</f>
        <v>must cap gross loss</v>
      </c>
      <c r="AB35" s="8" t="s">
        <v>8</v>
      </c>
    </row>
    <row r="36" spans="11:28" ht="15" customHeight="1" x14ac:dyDescent="0.25">
      <c r="K36" s="16"/>
      <c r="L36" s="16"/>
      <c r="M36" s="16"/>
      <c r="N36" s="8" t="s">
        <v>8</v>
      </c>
      <c r="AB36" s="8" t="s">
        <v>8</v>
      </c>
    </row>
    <row r="37" spans="11:28" ht="15" customHeight="1" x14ac:dyDescent="0.25">
      <c r="K37" s="16"/>
      <c r="L37" s="16"/>
      <c r="M37" s="16"/>
      <c r="N37" s="8" t="s">
        <v>8</v>
      </c>
      <c r="AB37" s="8" t="s">
        <v>8</v>
      </c>
    </row>
    <row r="38" spans="11:28" ht="15" customHeight="1" x14ac:dyDescent="0.25">
      <c r="K38" s="16"/>
      <c r="L38" s="16"/>
      <c r="M38" s="16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</row>
    <row r="39" spans="11:28" ht="15" customHeight="1" x14ac:dyDescent="0.25">
      <c r="K39" s="16"/>
      <c r="L39" s="16"/>
      <c r="M39" s="16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1:28" ht="15" customHeight="1" x14ac:dyDescent="0.25">
      <c r="K40" s="16"/>
      <c r="L40" s="16"/>
      <c r="M40" s="16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1:28" ht="15" customHeight="1" x14ac:dyDescent="0.25">
      <c r="K41" s="16"/>
      <c r="L41" s="16"/>
      <c r="M41" s="16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</row>
    <row r="42" spans="11:28" ht="15" customHeight="1" x14ac:dyDescent="0.25">
      <c r="K42" s="16"/>
      <c r="L42" s="16"/>
      <c r="M42" s="16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</row>
    <row r="43" spans="11:28" ht="15" customHeight="1" x14ac:dyDescent="0.25">
      <c r="K43" s="16"/>
      <c r="L43" s="16"/>
      <c r="M43" s="16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</row>
    <row r="44" spans="11:28" ht="15" customHeight="1" x14ac:dyDescent="0.25">
      <c r="K44" s="16"/>
      <c r="L44" s="16"/>
      <c r="M44" s="16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</row>
    <row r="45" spans="11:28" ht="15" customHeight="1" x14ac:dyDescent="0.25">
      <c r="K45" s="16"/>
      <c r="L45" s="16"/>
      <c r="M45" s="16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1:28" ht="15" customHeight="1" x14ac:dyDescent="0.25">
      <c r="K46" s="16"/>
      <c r="L46" s="16"/>
      <c r="M46" s="16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</row>
    <row r="47" spans="11:28" ht="15" customHeight="1" x14ac:dyDescent="0.25">
      <c r="K47" s="16"/>
      <c r="L47" s="16"/>
      <c r="M47" s="16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1:28" ht="15" customHeight="1" x14ac:dyDescent="0.25">
      <c r="K48" s="16"/>
      <c r="L48" s="16"/>
      <c r="M48" s="16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:40" ht="15" customHeight="1" x14ac:dyDescent="0.25">
      <c r="K49" s="16"/>
      <c r="L49" s="16"/>
      <c r="M49" s="16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</row>
    <row r="50" spans="1:40" ht="15" customHeight="1" x14ac:dyDescent="0.25">
      <c r="K50" s="16"/>
      <c r="L50" s="16"/>
      <c r="M50" s="16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</row>
    <row r="51" spans="1:40" ht="15" customHeight="1" x14ac:dyDescent="0.25">
      <c r="K51" s="16"/>
      <c r="L51" s="16"/>
      <c r="M51" s="16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40" ht="15" customHeight="1" x14ac:dyDescent="0.25">
      <c r="K52" s="16"/>
      <c r="L52" s="16"/>
      <c r="M52" s="16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40" ht="15" customHeight="1" x14ac:dyDescent="0.25">
      <c r="K53" s="16"/>
      <c r="L53" s="16"/>
      <c r="M53" s="16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40" ht="15" customHeight="1" x14ac:dyDescent="0.25">
      <c r="K54" s="16"/>
      <c r="L54" s="16"/>
      <c r="M54" s="16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40" ht="15" customHeight="1" x14ac:dyDescent="0.25">
      <c r="K55" s="16"/>
      <c r="L55" s="16"/>
      <c r="M55" s="16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40" ht="15" customHeight="1" x14ac:dyDescent="0.25">
      <c r="K56" s="16"/>
      <c r="L56" s="16"/>
      <c r="M56" s="16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40" ht="15" customHeight="1" x14ac:dyDescent="0.25">
      <c r="K57" s="16"/>
      <c r="L57" s="16"/>
      <c r="M57" s="16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40" ht="15" customHeight="1" x14ac:dyDescent="0.25">
      <c r="K58" s="16"/>
      <c r="L58" s="16"/>
      <c r="M58" s="16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6"/>
      <c r="K59" s="16"/>
      <c r="L59" s="16"/>
      <c r="M59" s="16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7" width="10.7109375" style="6" customWidth="1"/>
    <col min="8" max="8" width="16.7109375" style="6" customWidth="1"/>
    <col min="9" max="9" width="10.7109375" style="6" customWidth="1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20</v>
      </c>
      <c r="D1" s="20"/>
      <c r="M1" s="14" t="s">
        <v>7</v>
      </c>
      <c r="N1" s="21" t="s">
        <v>8</v>
      </c>
      <c r="AB1" s="21" t="s">
        <v>8</v>
      </c>
    </row>
    <row r="2" spans="1:28" ht="15" customHeight="1" x14ac:dyDescent="0.25">
      <c r="A2" s="5" t="s">
        <v>4</v>
      </c>
      <c r="C2" s="6" t="s">
        <v>21</v>
      </c>
      <c r="N2" s="21" t="s">
        <v>8</v>
      </c>
      <c r="AB2" s="21" t="s">
        <v>8</v>
      </c>
    </row>
    <row r="3" spans="1:28" ht="15" customHeight="1" x14ac:dyDescent="0.25">
      <c r="A3" s="5" t="s">
        <v>5</v>
      </c>
      <c r="C3" s="6" t="s">
        <v>22</v>
      </c>
      <c r="N3" s="21" t="s">
        <v>8</v>
      </c>
      <c r="O3" s="5" t="s">
        <v>23</v>
      </c>
      <c r="AB3" s="21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/>
      <c r="AB4" s="8" t="s">
        <v>8</v>
      </c>
    </row>
    <row r="5" spans="1:28" ht="15" customHeight="1" x14ac:dyDescent="0.25">
      <c r="A5" s="17" t="s">
        <v>6</v>
      </c>
      <c r="C5" t="s">
        <v>24</v>
      </c>
      <c r="D5"/>
      <c r="E5" s="40" t="s">
        <v>25</v>
      </c>
      <c r="F5" s="40"/>
      <c r="K5" s="9"/>
      <c r="L5" s="9"/>
      <c r="M5" s="9"/>
      <c r="N5" s="8" t="s">
        <v>8</v>
      </c>
      <c r="O5"/>
      <c r="P5" t="s">
        <v>26</v>
      </c>
      <c r="AB5" s="8" t="s">
        <v>8</v>
      </c>
    </row>
    <row r="6" spans="1:28" ht="15" customHeight="1" x14ac:dyDescent="0.25">
      <c r="A6" s="22"/>
      <c r="C6" t="s">
        <v>27</v>
      </c>
      <c r="D6"/>
      <c r="E6" s="41">
        <v>10</v>
      </c>
      <c r="F6" t="s">
        <v>28</v>
      </c>
      <c r="K6" s="9"/>
      <c r="L6" s="9"/>
      <c r="M6" s="9"/>
      <c r="N6" s="8" t="s">
        <v>8</v>
      </c>
      <c r="O6"/>
      <c r="P6" t="s">
        <v>29</v>
      </c>
      <c r="AB6" s="8" t="s">
        <v>8</v>
      </c>
    </row>
    <row r="7" spans="1:28" ht="15" customHeight="1" x14ac:dyDescent="0.25">
      <c r="C7" t="s">
        <v>30</v>
      </c>
      <c r="D7"/>
      <c r="E7" s="41">
        <v>10</v>
      </c>
      <c r="F7" t="s">
        <v>31</v>
      </c>
      <c r="K7" s="9"/>
      <c r="L7" s="9"/>
      <c r="M7" s="9"/>
      <c r="N7" s="8" t="s">
        <v>8</v>
      </c>
      <c r="AB7" s="8" t="s">
        <v>8</v>
      </c>
    </row>
    <row r="8" spans="1:28" ht="15" customHeight="1" x14ac:dyDescent="0.25">
      <c r="A8" s="17"/>
      <c r="B8" s="9"/>
      <c r="C8" t="s">
        <v>32</v>
      </c>
      <c r="D8"/>
      <c r="E8" s="42">
        <v>0.06</v>
      </c>
      <c r="F8"/>
      <c r="I8" s="7"/>
      <c r="J8" s="9"/>
      <c r="K8" s="9"/>
      <c r="L8" s="9"/>
      <c r="M8" s="9"/>
      <c r="N8" s="8" t="s">
        <v>8</v>
      </c>
      <c r="P8" s="6" t="s">
        <v>33</v>
      </c>
      <c r="AB8" s="8" t="s">
        <v>8</v>
      </c>
    </row>
    <row r="9" spans="1:28" ht="15" customHeight="1" x14ac:dyDescent="0.25">
      <c r="A9" s="9"/>
      <c r="B9" s="9"/>
      <c r="I9" s="7"/>
      <c r="J9" s="9"/>
      <c r="K9" s="9"/>
      <c r="L9" s="9"/>
      <c r="M9" s="9"/>
      <c r="N9" s="8" t="s">
        <v>8</v>
      </c>
      <c r="AB9" s="8" t="s">
        <v>8</v>
      </c>
    </row>
    <row r="10" spans="1:28" ht="15" customHeight="1" x14ac:dyDescent="0.25">
      <c r="A10" s="9"/>
      <c r="B10" s="9"/>
      <c r="C10" t="s">
        <v>34</v>
      </c>
      <c r="D10"/>
      <c r="E10"/>
      <c r="F10" s="41">
        <v>4.3</v>
      </c>
      <c r="G10" t="s">
        <v>28</v>
      </c>
      <c r="H10" t="s">
        <v>59</v>
      </c>
      <c r="I10" s="7"/>
      <c r="J10" s="9"/>
      <c r="K10" s="9"/>
      <c r="L10" s="9"/>
      <c r="M10" s="9"/>
      <c r="N10" s="8" t="s">
        <v>8</v>
      </c>
      <c r="Q10" s="34" t="s">
        <v>36</v>
      </c>
      <c r="R10" s="35"/>
      <c r="S10" s="35"/>
      <c r="T10" s="35"/>
      <c r="U10" s="35"/>
      <c r="V10" s="36"/>
      <c r="AB10" s="8" t="s">
        <v>8</v>
      </c>
    </row>
    <row r="11" spans="1:28" ht="15" customHeight="1" x14ac:dyDescent="0.25">
      <c r="A11" s="9"/>
      <c r="B11" s="9"/>
      <c r="C11" t="s">
        <v>37</v>
      </c>
      <c r="D11"/>
      <c r="E11"/>
      <c r="F11" s="43">
        <v>3</v>
      </c>
      <c r="G11" t="s">
        <v>38</v>
      </c>
      <c r="H11" s="24" t="s">
        <v>60</v>
      </c>
      <c r="I11" s="7"/>
      <c r="J11" s="9"/>
      <c r="K11" s="9"/>
      <c r="L11" s="9"/>
      <c r="M11" s="9"/>
      <c r="N11" s="8" t="s">
        <v>8</v>
      </c>
      <c r="AB11" s="8" t="s">
        <v>8</v>
      </c>
    </row>
    <row r="12" spans="1:28" ht="15" customHeight="1" x14ac:dyDescent="0.25">
      <c r="A12" s="9"/>
      <c r="B12" s="9"/>
      <c r="C12"/>
      <c r="D12"/>
      <c r="E12"/>
      <c r="F12"/>
      <c r="G12"/>
      <c r="I12" s="7"/>
      <c r="J12" s="9"/>
      <c r="K12" s="9"/>
      <c r="L12" s="9"/>
      <c r="M12" s="9"/>
      <c r="N12" s="8" t="s">
        <v>8</v>
      </c>
      <c r="AB12" s="8" t="s">
        <v>8</v>
      </c>
    </row>
    <row r="13" spans="1:28" ht="15" customHeight="1" x14ac:dyDescent="0.25">
      <c r="A13" s="9"/>
      <c r="B13" s="9"/>
      <c r="C13" s="5" t="s">
        <v>40</v>
      </c>
      <c r="D13"/>
      <c r="E13"/>
      <c r="F13"/>
      <c r="G13"/>
      <c r="I13" s="7"/>
      <c r="J13" s="9"/>
      <c r="K13" s="9"/>
      <c r="L13" s="9"/>
      <c r="M13" s="9"/>
      <c r="N13" s="8" t="s">
        <v>8</v>
      </c>
      <c r="P13" s="26" t="s">
        <v>41</v>
      </c>
      <c r="Q13" s="19" t="s">
        <v>10</v>
      </c>
      <c r="R13" s="21" t="s">
        <v>42</v>
      </c>
      <c r="S13" s="6" t="s">
        <v>43</v>
      </c>
      <c r="T13" s="19" t="s">
        <v>13</v>
      </c>
      <c r="U13" s="21" t="s">
        <v>44</v>
      </c>
      <c r="V13" s="25" t="s">
        <v>45</v>
      </c>
      <c r="W13" s="44"/>
      <c r="X13" s="19"/>
      <c r="Y13" s="19"/>
      <c r="Z13" s="19"/>
      <c r="AB13" s="8" t="s">
        <v>8</v>
      </c>
    </row>
    <row r="14" spans="1:28" ht="15" customHeight="1" x14ac:dyDescent="0.25">
      <c r="A14" s="9"/>
      <c r="B14" s="9"/>
      <c r="C14"/>
      <c r="D14"/>
      <c r="E14"/>
      <c r="F14"/>
      <c r="G14"/>
      <c r="I14" s="7"/>
      <c r="J14" s="9"/>
      <c r="K14" s="9"/>
      <c r="L14" s="9"/>
      <c r="M14" s="9"/>
      <c r="N14" s="8" t="s">
        <v>8</v>
      </c>
      <c r="Q14" s="19" t="s">
        <v>10</v>
      </c>
      <c r="R14" s="21" t="s">
        <v>42</v>
      </c>
      <c r="S14" s="38">
        <f>MIN(E16,SUM(E6:E7))</f>
        <v>15</v>
      </c>
      <c r="T14" s="19" t="s">
        <v>13</v>
      </c>
      <c r="U14" s="38">
        <f>E6</f>
        <v>10</v>
      </c>
      <c r="V14" s="25" t="s">
        <v>45</v>
      </c>
      <c r="W14" s="21"/>
      <c r="X14" s="38"/>
      <c r="Y14" s="21"/>
      <c r="AB14" s="8" t="s">
        <v>8</v>
      </c>
    </row>
    <row r="15" spans="1:28" ht="15" customHeight="1" x14ac:dyDescent="0.25">
      <c r="C15"/>
      <c r="D15" s="45" t="s">
        <v>46</v>
      </c>
      <c r="E15" s="46" t="s">
        <v>43</v>
      </c>
      <c r="F15"/>
      <c r="G15"/>
      <c r="I15" s="7"/>
      <c r="K15" s="9"/>
      <c r="L15" s="9"/>
      <c r="M15" s="9"/>
      <c r="N15" s="8" t="s">
        <v>8</v>
      </c>
      <c r="Q15" s="19" t="s">
        <v>10</v>
      </c>
      <c r="R15" s="21" t="s">
        <v>42</v>
      </c>
      <c r="S15" s="38">
        <f>S14-U14</f>
        <v>5</v>
      </c>
      <c r="T15" s="25" t="s">
        <v>45</v>
      </c>
      <c r="U15" s="31" t="s">
        <v>8</v>
      </c>
      <c r="W15" s="21"/>
      <c r="X15" s="38"/>
      <c r="Y15" s="21"/>
      <c r="AB15" s="8" t="s">
        <v>8</v>
      </c>
    </row>
    <row r="16" spans="1:28" ht="15" customHeight="1" x14ac:dyDescent="0.25">
      <c r="C16"/>
      <c r="D16" s="47">
        <v>0.9</v>
      </c>
      <c r="E16" s="48">
        <v>15</v>
      </c>
      <c r="F16"/>
      <c r="G16"/>
      <c r="K16" s="9"/>
      <c r="L16" s="9"/>
      <c r="M16" s="9"/>
      <c r="N16" s="8" t="s">
        <v>8</v>
      </c>
      <c r="Q16" s="19" t="s">
        <v>10</v>
      </c>
      <c r="R16" s="49">
        <f>S15/(1+E8)^F11</f>
        <v>4.1980964151615083</v>
      </c>
      <c r="U16" s="31" t="s">
        <v>8</v>
      </c>
      <c r="W16" s="21"/>
      <c r="X16" s="38"/>
      <c r="Y16" s="21"/>
      <c r="AB16" s="8" t="s">
        <v>8</v>
      </c>
    </row>
    <row r="17" spans="1:28" ht="15" customHeight="1" x14ac:dyDescent="0.25">
      <c r="C17"/>
      <c r="D17" s="47">
        <v>0.95</v>
      </c>
      <c r="E17" s="48">
        <v>22</v>
      </c>
      <c r="F17"/>
      <c r="G17"/>
      <c r="K17" s="9"/>
      <c r="L17" s="9"/>
      <c r="M17" s="9"/>
      <c r="N17" s="8" t="s">
        <v>8</v>
      </c>
      <c r="Q17" s="19"/>
      <c r="R17" s="49"/>
      <c r="U17" s="31" t="s">
        <v>8</v>
      </c>
      <c r="W17" s="21"/>
      <c r="Y17" s="21"/>
      <c r="AB17" s="8" t="s">
        <v>8</v>
      </c>
    </row>
    <row r="18" spans="1:28" ht="15" customHeight="1" x14ac:dyDescent="0.25">
      <c r="C18"/>
      <c r="D18" s="50">
        <v>0.99</v>
      </c>
      <c r="E18" s="51">
        <v>67</v>
      </c>
      <c r="F18"/>
      <c r="G18"/>
      <c r="K18" s="9"/>
      <c r="L18" s="9"/>
      <c r="M18" s="9"/>
      <c r="N18" s="8" t="s">
        <v>8</v>
      </c>
      <c r="U18" s="31" t="s">
        <v>8</v>
      </c>
      <c r="W18" s="21"/>
      <c r="AB18" s="8" t="s">
        <v>8</v>
      </c>
    </row>
    <row r="19" spans="1:28" ht="15" customHeight="1" x14ac:dyDescent="0.25">
      <c r="C19"/>
      <c r="D19"/>
      <c r="E19"/>
      <c r="F19"/>
      <c r="G19"/>
      <c r="K19" s="9"/>
      <c r="L19" s="9"/>
      <c r="M19" s="9"/>
      <c r="N19" s="8" t="s">
        <v>8</v>
      </c>
      <c r="O19" s="25"/>
      <c r="P19" s="52" t="s">
        <v>47</v>
      </c>
      <c r="Q19" s="19" t="s">
        <v>10</v>
      </c>
      <c r="R19" s="53">
        <f>1.1*F10</f>
        <v>4.7300000000000004</v>
      </c>
      <c r="U19" s="31" t="s">
        <v>8</v>
      </c>
      <c r="W19" s="21"/>
      <c r="AB19" s="8" t="s">
        <v>8</v>
      </c>
    </row>
    <row r="20" spans="1:28" ht="15" customHeight="1" x14ac:dyDescent="0.25">
      <c r="C20"/>
      <c r="D20"/>
      <c r="E20"/>
      <c r="F20"/>
      <c r="G20"/>
      <c r="K20" s="9"/>
      <c r="L20" s="9"/>
      <c r="M20" s="9"/>
      <c r="N20" s="8" t="s">
        <v>8</v>
      </c>
      <c r="U20" s="31" t="s">
        <v>8</v>
      </c>
      <c r="W20" s="21"/>
      <c r="AB20" s="8" t="s">
        <v>8</v>
      </c>
    </row>
    <row r="21" spans="1:28" ht="15" customHeight="1" x14ac:dyDescent="0.25">
      <c r="A21" s="5" t="s">
        <v>9</v>
      </c>
      <c r="C21" s="6" t="s">
        <v>48</v>
      </c>
      <c r="D21"/>
      <c r="E21"/>
      <c r="F21"/>
      <c r="G21"/>
      <c r="K21" s="9"/>
      <c r="L21" s="9"/>
      <c r="M21" s="9"/>
      <c r="N21" s="8" t="s">
        <v>8</v>
      </c>
      <c r="P21" s="26" t="s">
        <v>49</v>
      </c>
      <c r="Q21" s="27" t="str">
        <f>IF(R16&gt;R19,"  risk transfer occurred","  no risk transfer")</f>
        <v xml:space="preserve">  no risk transfer</v>
      </c>
      <c r="R21" s="28"/>
      <c r="S21" s="58"/>
      <c r="U21" s="31" t="s">
        <v>8</v>
      </c>
      <c r="W21" s="21"/>
      <c r="AB21" s="8" t="s">
        <v>8</v>
      </c>
    </row>
    <row r="22" spans="1:28" ht="15" customHeight="1" x14ac:dyDescent="0.25">
      <c r="C22"/>
      <c r="D22"/>
      <c r="E22"/>
      <c r="F22"/>
      <c r="G22"/>
      <c r="K22" s="9"/>
      <c r="L22" s="9"/>
      <c r="M22" s="9"/>
      <c r="N22" s="8" t="s">
        <v>8</v>
      </c>
      <c r="U22" s="31" t="s">
        <v>8</v>
      </c>
      <c r="W22" s="21"/>
      <c r="AB22" s="8" t="s">
        <v>8</v>
      </c>
    </row>
    <row r="23" spans="1:28" ht="15" customHeight="1" x14ac:dyDescent="0.25">
      <c r="C23"/>
      <c r="D23"/>
      <c r="E23"/>
      <c r="F23"/>
      <c r="G23"/>
      <c r="K23" s="9"/>
      <c r="L23" s="9"/>
      <c r="M23" s="9"/>
      <c r="N23" s="8" t="s">
        <v>8</v>
      </c>
      <c r="U23" s="31" t="s">
        <v>8</v>
      </c>
      <c r="W23" s="21"/>
      <c r="AB23" s="8" t="s">
        <v>8</v>
      </c>
    </row>
    <row r="24" spans="1:28" ht="15" customHeight="1" x14ac:dyDescent="0.25">
      <c r="C24"/>
      <c r="D24"/>
      <c r="E24"/>
      <c r="F24"/>
      <c r="G24"/>
      <c r="K24" s="9"/>
      <c r="L24" s="9"/>
      <c r="M24" s="9"/>
      <c r="N24" s="8" t="s">
        <v>8</v>
      </c>
      <c r="O24" s="5" t="s">
        <v>50</v>
      </c>
      <c r="U24" s="31" t="s">
        <v>8</v>
      </c>
      <c r="W24" s="21"/>
      <c r="AB24" s="8" t="s">
        <v>8</v>
      </c>
    </row>
    <row r="25" spans="1:28" ht="15" customHeight="1" x14ac:dyDescent="0.25">
      <c r="C25"/>
      <c r="D25"/>
      <c r="E25"/>
      <c r="F25"/>
      <c r="G25"/>
      <c r="K25" s="9"/>
      <c r="L25" s="9"/>
      <c r="M25" s="9"/>
      <c r="N25" s="8" t="s">
        <v>8</v>
      </c>
      <c r="U25" s="31" t="s">
        <v>8</v>
      </c>
      <c r="W25" s="21"/>
      <c r="AB25" s="8" t="s">
        <v>8</v>
      </c>
    </row>
    <row r="26" spans="1:28" ht="15" customHeight="1" x14ac:dyDescent="0.25">
      <c r="C26"/>
      <c r="D26"/>
      <c r="E26"/>
      <c r="F26"/>
      <c r="G26"/>
      <c r="K26" s="9"/>
      <c r="L26" s="9"/>
      <c r="M26" s="9"/>
      <c r="N26" s="8" t="s">
        <v>8</v>
      </c>
      <c r="P26" s="37" t="str">
        <f>"PV(" &amp;S15&amp;".0)"</f>
        <v>PV(5.0)</v>
      </c>
      <c r="Q26" s="19" t="s">
        <v>10</v>
      </c>
      <c r="R26" s="38">
        <f>S15</f>
        <v>5</v>
      </c>
      <c r="S26" s="19" t="s">
        <v>12</v>
      </c>
      <c r="T26" s="54" t="str">
        <f>1+E8 &amp; "^" &amp; F11</f>
        <v>1.06^3</v>
      </c>
      <c r="U26" s="31" t="s">
        <v>8</v>
      </c>
      <c r="W26" s="21"/>
      <c r="X26" s="21"/>
      <c r="Y26" s="21"/>
      <c r="AB26" s="8" t="s">
        <v>8</v>
      </c>
    </row>
    <row r="27" spans="1:28" ht="15" customHeight="1" x14ac:dyDescent="0.25">
      <c r="A27" s="5"/>
      <c r="K27" s="9"/>
      <c r="L27" s="9"/>
      <c r="M27" s="9"/>
      <c r="N27" s="8" t="s">
        <v>8</v>
      </c>
      <c r="Q27" s="19" t="s">
        <v>10</v>
      </c>
      <c r="R27" s="33">
        <f>R26/(1+E8)^F11</f>
        <v>4.1980964151615083</v>
      </c>
      <c r="U27" s="31" t="s">
        <v>8</v>
      </c>
      <c r="W27" s="21"/>
      <c r="AB27" s="8" t="s">
        <v>8</v>
      </c>
    </row>
    <row r="28" spans="1:28" ht="15" customHeight="1" x14ac:dyDescent="0.25">
      <c r="K28" s="9"/>
      <c r="L28" s="9"/>
      <c r="M28" s="9"/>
      <c r="N28" s="8" t="s">
        <v>8</v>
      </c>
      <c r="U28" s="55" t="s">
        <v>51</v>
      </c>
      <c r="W28" s="21"/>
      <c r="AB28" s="8" t="s">
        <v>8</v>
      </c>
    </row>
    <row r="29" spans="1:28" ht="15" customHeight="1" x14ac:dyDescent="0.25">
      <c r="K29" s="9"/>
      <c r="L29" s="9"/>
      <c r="M29" s="9"/>
      <c r="N29" s="8" t="s">
        <v>8</v>
      </c>
      <c r="U29" s="56" t="s">
        <v>52</v>
      </c>
      <c r="W29" s="21"/>
      <c r="AB29" s="8" t="s">
        <v>8</v>
      </c>
    </row>
    <row r="30" spans="1:28" ht="15" customHeight="1" x14ac:dyDescent="0.25">
      <c r="K30" s="9"/>
      <c r="L30" s="9"/>
      <c r="M30" s="9"/>
      <c r="N30" s="8" t="s">
        <v>8</v>
      </c>
      <c r="O30" s="57" t="s">
        <v>53</v>
      </c>
      <c r="P30" s="20" t="s">
        <v>54</v>
      </c>
      <c r="Y30" s="19"/>
      <c r="AB30" s="8" t="s">
        <v>8</v>
      </c>
    </row>
    <row r="31" spans="1:28" ht="15" customHeight="1" x14ac:dyDescent="0.25">
      <c r="K31" s="9"/>
      <c r="L31" s="9"/>
      <c r="M31" s="9"/>
      <c r="N31" s="8" t="s">
        <v>8</v>
      </c>
      <c r="AB31" s="8" t="s">
        <v>8</v>
      </c>
    </row>
    <row r="32" spans="1:28" ht="15" customHeight="1" x14ac:dyDescent="0.25">
      <c r="K32" s="16"/>
      <c r="L32" s="16"/>
      <c r="M32" s="16"/>
      <c r="N32" s="8" t="s">
        <v>8</v>
      </c>
      <c r="P32" s="6" t="s">
        <v>55</v>
      </c>
      <c r="S32" s="32">
        <f>E16</f>
        <v>15</v>
      </c>
      <c r="AB32" s="8" t="s">
        <v>8</v>
      </c>
    </row>
    <row r="33" spans="11:28" ht="15" customHeight="1" x14ac:dyDescent="0.25">
      <c r="K33" s="16"/>
      <c r="L33" s="16"/>
      <c r="M33" s="16"/>
      <c r="N33" s="8" t="s">
        <v>8</v>
      </c>
      <c r="P33" s="6" t="s">
        <v>56</v>
      </c>
      <c r="S33" s="32">
        <f>E6+E7</f>
        <v>20</v>
      </c>
      <c r="AB33" s="8" t="s">
        <v>8</v>
      </c>
    </row>
    <row r="34" spans="11:28" ht="15" customHeight="1" x14ac:dyDescent="0.25">
      <c r="K34" s="16"/>
      <c r="L34" s="16"/>
      <c r="M34" s="16"/>
      <c r="N34" s="8" t="s">
        <v>8</v>
      </c>
      <c r="AB34" s="8" t="s">
        <v>8</v>
      </c>
    </row>
    <row r="35" spans="11:28" ht="15" customHeight="1" x14ac:dyDescent="0.25">
      <c r="K35" s="16"/>
      <c r="L35" s="16"/>
      <c r="M35" s="16"/>
      <c r="N35" s="8" t="s">
        <v>8</v>
      </c>
      <c r="P35" s="29" t="s">
        <v>57</v>
      </c>
      <c r="Q35" s="15"/>
      <c r="R35" s="30" t="str">
        <f>IF(S32&lt;=S33,"is less than/equal","is greater than")</f>
        <v>is less than/equal</v>
      </c>
      <c r="S35" s="30"/>
      <c r="T35" s="15" t="s">
        <v>58</v>
      </c>
      <c r="U35" s="18"/>
      <c r="V35" s="19" t="s">
        <v>11</v>
      </c>
      <c r="W35" s="23" t="str">
        <f>IF(S32&gt;S33,"must cap gross loss","no capping required")</f>
        <v>no capping required</v>
      </c>
      <c r="AB35" s="8" t="s">
        <v>8</v>
      </c>
    </row>
    <row r="36" spans="11:28" ht="15" customHeight="1" x14ac:dyDescent="0.25">
      <c r="K36" s="16"/>
      <c r="L36" s="16"/>
      <c r="M36" s="16"/>
      <c r="N36" s="8" t="s">
        <v>8</v>
      </c>
      <c r="AB36" s="8" t="s">
        <v>8</v>
      </c>
    </row>
    <row r="37" spans="11:28" ht="15" customHeight="1" x14ac:dyDescent="0.25">
      <c r="K37" s="16"/>
      <c r="L37" s="16"/>
      <c r="M37" s="16"/>
      <c r="N37" s="8" t="s">
        <v>8</v>
      </c>
      <c r="AB37" s="8" t="s">
        <v>8</v>
      </c>
    </row>
    <row r="38" spans="11:28" ht="15" customHeight="1" x14ac:dyDescent="0.25">
      <c r="K38" s="16"/>
      <c r="L38" s="16"/>
      <c r="M38" s="16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</row>
    <row r="39" spans="11:28" ht="15" customHeight="1" x14ac:dyDescent="0.25">
      <c r="K39" s="16"/>
      <c r="L39" s="16"/>
      <c r="M39" s="16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1:28" ht="15" customHeight="1" x14ac:dyDescent="0.25">
      <c r="K40" s="16"/>
      <c r="L40" s="16"/>
      <c r="M40" s="16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1:28" ht="15" customHeight="1" x14ac:dyDescent="0.25">
      <c r="K41" s="16"/>
      <c r="L41" s="16"/>
      <c r="M41" s="16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</row>
    <row r="42" spans="11:28" ht="15" customHeight="1" x14ac:dyDescent="0.25">
      <c r="K42" s="16"/>
      <c r="L42" s="16"/>
      <c r="M42" s="16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</row>
    <row r="43" spans="11:28" ht="15" customHeight="1" x14ac:dyDescent="0.25">
      <c r="K43" s="16"/>
      <c r="L43" s="16"/>
      <c r="M43" s="16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</row>
    <row r="44" spans="11:28" ht="15" customHeight="1" x14ac:dyDescent="0.25">
      <c r="K44" s="16"/>
      <c r="L44" s="16"/>
      <c r="M44" s="16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</row>
    <row r="45" spans="11:28" ht="15" customHeight="1" x14ac:dyDescent="0.25">
      <c r="K45" s="16"/>
      <c r="L45" s="16"/>
      <c r="M45" s="16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1:28" ht="15" customHeight="1" x14ac:dyDescent="0.25">
      <c r="K46" s="16"/>
      <c r="L46" s="16"/>
      <c r="M46" s="16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</row>
    <row r="47" spans="11:28" ht="15" customHeight="1" x14ac:dyDescent="0.25">
      <c r="K47" s="16"/>
      <c r="L47" s="16"/>
      <c r="M47" s="16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1:28" ht="15" customHeight="1" x14ac:dyDescent="0.25">
      <c r="K48" s="16"/>
      <c r="L48" s="16"/>
      <c r="M48" s="16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:50" ht="15" customHeight="1" x14ac:dyDescent="0.25">
      <c r="K49" s="16"/>
      <c r="L49" s="16"/>
      <c r="M49" s="16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</row>
    <row r="50" spans="1:50" ht="15" customHeight="1" x14ac:dyDescent="0.25">
      <c r="K50" s="16"/>
      <c r="L50" s="16"/>
      <c r="M50" s="16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</row>
    <row r="51" spans="1:50" ht="15" customHeight="1" x14ac:dyDescent="0.25">
      <c r="K51" s="16"/>
      <c r="L51" s="16"/>
      <c r="M51" s="16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K52" s="16"/>
      <c r="L52" s="16"/>
      <c r="M52" s="16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K53" s="16"/>
      <c r="L53" s="16"/>
      <c r="M53" s="16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K54" s="16"/>
      <c r="L54" s="16"/>
      <c r="M54" s="16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K55" s="16"/>
      <c r="L55" s="16"/>
      <c r="M55" s="16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K56" s="16"/>
      <c r="L56" s="16"/>
      <c r="M56" s="16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K57" s="16"/>
      <c r="L57" s="16"/>
      <c r="M57" s="16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K58" s="16"/>
      <c r="L58" s="16"/>
      <c r="M58" s="16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6"/>
      <c r="K59" s="16"/>
      <c r="L59" s="16"/>
      <c r="M59" s="16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Problem 1</vt:lpstr>
      <vt:lpstr>Problem 2</vt:lpstr>
      <vt:lpstr>Problem 3</vt:lpstr>
      <vt:lpstr>Problem 4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2021-07-10T22:37:13Z</dcterms:modified>
</cp:coreProperties>
</file>