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5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A30" i="35"/>
  <c r="A26" i="35"/>
  <c r="A22" i="35"/>
  <c r="B28" i="1"/>
  <c r="O27" i="1"/>
  <c r="A15" i="22"/>
  <c r="O31" i="1"/>
  <c r="N31" i="1"/>
  <c r="M31" i="1"/>
  <c r="A18" i="28"/>
  <c r="A14" i="28"/>
  <c r="A7" i="28"/>
  <c r="O33" i="1"/>
  <c r="M33" i="1"/>
  <c r="N33" i="1"/>
  <c r="A31" i="26"/>
  <c r="N34" i="1"/>
  <c r="M34" i="1"/>
  <c r="L33" i="1"/>
  <c r="B33" i="1"/>
  <c r="A35" i="55"/>
  <c r="A31" i="55"/>
  <c r="O19" i="1"/>
  <c r="A30" i="39"/>
  <c r="M16" i="1"/>
  <c r="O15" i="1"/>
  <c r="A15" i="49"/>
  <c r="O13" i="1"/>
  <c r="A15" i="51"/>
  <c r="O12" i="1"/>
  <c r="A15" i="52"/>
  <c r="P10" i="1"/>
  <c r="A19" i="5"/>
  <c r="J33" i="1"/>
  <c r="L34" i="1" l="1"/>
  <c r="A16" i="4" l="1"/>
  <c r="A11" i="4"/>
  <c r="A7" i="4"/>
  <c r="A15" i="5"/>
  <c r="A11" i="5"/>
  <c r="A7" i="5"/>
  <c r="A19" i="53"/>
  <c r="A15" i="53"/>
  <c r="A11" i="53"/>
  <c r="A7" i="53"/>
  <c r="A11" i="52"/>
  <c r="A7" i="52"/>
  <c r="A11" i="51"/>
  <c r="A7" i="51"/>
  <c r="A15" i="50"/>
  <c r="A11" i="50"/>
  <c r="A7" i="50"/>
  <c r="A11" i="49"/>
  <c r="A7" i="49"/>
  <c r="A40" i="41"/>
  <c r="A35" i="41"/>
  <c r="A31" i="41"/>
  <c r="A26" i="39"/>
  <c r="A22" i="39"/>
  <c r="A29" i="36"/>
  <c r="A25" i="36"/>
  <c r="A36" i="20"/>
  <c r="A32" i="20"/>
  <c r="A25" i="21"/>
  <c r="A19" i="21"/>
  <c r="A15" i="21"/>
  <c r="A11" i="22"/>
  <c r="A7" i="22"/>
  <c r="A15" i="30"/>
  <c r="A11" i="30"/>
  <c r="A7" i="30"/>
  <c r="A15" i="29"/>
  <c r="A11" i="29"/>
  <c r="A7" i="29"/>
  <c r="A15" i="27"/>
  <c r="A11" i="27"/>
  <c r="A7" i="27"/>
  <c r="A27" i="26"/>
  <c r="A23" i="26"/>
  <c r="A19" i="2"/>
  <c r="A15" i="2"/>
  <c r="A11" i="2"/>
  <c r="A7" i="2"/>
  <c r="B34" i="1"/>
  <c r="A4" i="55" s="1"/>
  <c r="O30" i="1"/>
  <c r="N30" i="1"/>
  <c r="J34" i="1"/>
  <c r="O26" i="1" l="1"/>
  <c r="N26" i="1"/>
  <c r="M26" i="1"/>
  <c r="N22" i="1"/>
  <c r="M21" i="1"/>
  <c r="O17" i="1" l="1"/>
  <c r="N17" i="1"/>
  <c r="O14" i="1"/>
  <c r="N14" i="1"/>
  <c r="P11" i="1"/>
  <c r="O11" i="1"/>
  <c r="O10" i="1"/>
  <c r="O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9" i="1"/>
  <c r="B30" i="1"/>
  <c r="B31" i="1"/>
  <c r="B32" i="1"/>
  <c r="B8" i="1"/>
  <c r="P8" i="1"/>
  <c r="M3" i="1" l="1"/>
  <c r="O32" i="1"/>
  <c r="N32" i="1"/>
  <c r="O29" i="1"/>
  <c r="N25" i="1"/>
  <c r="M27" i="1"/>
  <c r="M28" i="1"/>
  <c r="M29" i="1"/>
  <c r="M30" i="1"/>
  <c r="M32" i="1"/>
  <c r="M14" i="1"/>
  <c r="N29" i="1" l="1"/>
  <c r="N27" i="1"/>
  <c r="M25" i="1"/>
  <c r="M24" i="1"/>
  <c r="M23" i="1"/>
  <c r="M22" i="1"/>
  <c r="M20" i="1"/>
  <c r="N19" i="1"/>
  <c r="M19" i="1"/>
  <c r="M18" i="1"/>
  <c r="M17" i="1"/>
  <c r="N15" i="1"/>
  <c r="M15" i="1"/>
  <c r="N13" i="1"/>
  <c r="M13" i="1"/>
  <c r="N12" i="1"/>
  <c r="M12" i="1"/>
  <c r="N11" i="1"/>
  <c r="M11" i="1"/>
  <c r="N10" i="1"/>
  <c r="M10" i="1"/>
  <c r="N9" i="1"/>
  <c r="M9" i="1"/>
  <c r="O8" i="1"/>
  <c r="N8" i="1"/>
  <c r="M8" i="1"/>
  <c r="M2" i="1" l="1" a="1"/>
  <c r="M2" i="1" s="1"/>
  <c r="A4" i="26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3" i="1"/>
  <c r="J29" i="1"/>
  <c r="J15" i="1"/>
  <c r="J10" i="1"/>
  <c r="J16" i="1"/>
  <c r="J13" i="1"/>
  <c r="J17" i="1"/>
  <c r="J20" i="1"/>
  <c r="J14" i="1"/>
  <c r="J30" i="1"/>
  <c r="J9" i="1"/>
  <c r="J28" i="1"/>
  <c r="J12" i="1"/>
  <c r="J22" i="1"/>
  <c r="J18" i="1"/>
  <c r="J32" i="1"/>
  <c r="J19" i="1"/>
  <c r="J11" i="1"/>
  <c r="J21" i="1"/>
  <c r="J25" i="1"/>
  <c r="J26" i="1"/>
  <c r="J31" i="1"/>
  <c r="J24" i="1"/>
  <c r="J27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P2" i="1" l="1"/>
  <c r="A4" i="2"/>
</calcChain>
</file>

<file path=xl/sharedStrings.xml><?xml version="1.0" encoding="utf-8"?>
<sst xmlns="http://schemas.openxmlformats.org/spreadsheetml/2006/main" count="646" uniqueCount="449">
  <si>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</si>
  <si>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</si>
  <si>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</si>
  <si>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</si>
  <si>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</si>
  <si>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</si>
  <si>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</si>
  <si>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</si>
  <si>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</si>
  <si>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</si>
  <si>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</si>
  <si>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</si>
  <si>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</si>
  <si>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</si>
  <si>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</si>
  <si>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</si>
  <si>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</si>
  <si>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</si>
  <si>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</si>
  <si>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</si>
  <si>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</si>
  <si>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</si>
  <si>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</si>
  <si>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</si>
  <si>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</si>
  <si>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</si>
  <si>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</si>
  <si>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</si>
  <si>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</si>
  <si>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</si>
  <si>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</si>
  <si>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</si>
  <si>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</si>
  <si>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Total</t>
  </si>
  <si>
    <t>Ceded</t>
  </si>
  <si>
    <t>Investment</t>
  </si>
  <si>
    <t>Assumed</t>
  </si>
  <si>
    <t>Direct</t>
  </si>
  <si>
    <t>Unpaid</t>
  </si>
  <si>
    <t>Expenses</t>
  </si>
  <si>
    <t>Adjustment</t>
  </si>
  <si>
    <t>Loss</t>
  </si>
  <si>
    <t>Total expenses incurred</t>
  </si>
  <si>
    <t>Statements and Insurance Expense Exhibits (all figures are in millions of dollars):</t>
  </si>
  <si>
    <t>Insurance Expense Exhibit, Part II</t>
  </si>
  <si>
    <t>Premiums earned</t>
  </si>
  <si>
    <t>Dividends to policyholders</t>
  </si>
  <si>
    <t>Adjusting and other expenses incurred</t>
  </si>
  <si>
    <t>Unpaid losses</t>
  </si>
  <si>
    <t>Defense and cost containment expenses unpaid</t>
  </si>
  <si>
    <t>Unearned premium reserves</t>
  </si>
  <si>
    <t>Commission and brokerage expenses incurred</t>
  </si>
  <si>
    <t>Taxes, licenses &amp; fees incurred</t>
  </si>
  <si>
    <t>General expenses incurred</t>
  </si>
  <si>
    <t>Other income less other expenses</t>
  </si>
  <si>
    <t>Investment gain on funds attributable to insurance transactions</t>
  </si>
  <si>
    <t>Investment gain attributable to capital and surplus</t>
  </si>
  <si>
    <t>Provision for reinsurance</t>
  </si>
  <si>
    <t>Dividends to stockholders</t>
  </si>
  <si>
    <t>Direct and Assumed</t>
  </si>
  <si>
    <t>R2</t>
  </si>
  <si>
    <t>R3</t>
  </si>
  <si>
    <t>R4</t>
  </si>
  <si>
    <t>Losses Unpaid</t>
  </si>
  <si>
    <t>Adjusting and Other Unpaid</t>
  </si>
  <si>
    <t>Case Basis</t>
  </si>
  <si>
    <t>Bulk + IBNR</t>
  </si>
  <si>
    <t>following:</t>
  </si>
  <si>
    <t>Briefly describe three differences between price optimization and traditional</t>
  </si>
  <si>
    <t>actuarial ratemaking.</t>
  </si>
  <si>
    <t>Briefly describe three constraints a regulator could impose on a price optimized</t>
  </si>
  <si>
    <t>rating plan.</t>
  </si>
  <si>
    <t>Briefly describe four disclosures a regulator may require from an insurer when price</t>
  </si>
  <si>
    <t>optimization is used in a rate filing.</t>
  </si>
  <si>
    <t>Describe a surplus lines insurance transaction.</t>
  </si>
  <si>
    <t>Identify two types of insurance regulation from which surplus lines are exempt, and</t>
  </si>
  <si>
    <t>briefly describe a possible benefit to policyholders of each exemption.</t>
  </si>
  <si>
    <t>Briefly describe two ways in which the surplus lines market is regulated .</t>
  </si>
  <si>
    <t>Define regulatory forbearance.</t>
  </si>
  <si>
    <t>Briefly describe two causes of regulatory forbearance.</t>
  </si>
  <si>
    <t>Briefly describe two effects of regulatory forbearance.</t>
  </si>
  <si>
    <t>Identify two RBC action levels where the risk of regulatory forbearance exists, and</t>
  </si>
  <si>
    <t>briefly describe why.</t>
  </si>
  <si>
    <t>Describe the circumstances and describe the result of Paul v. Virginia.</t>
  </si>
  <si>
    <t>Describe the role of the federal government in regulating the business of insurance</t>
  </si>
  <si>
    <t>according to the McCarran-Ferguson Act.</t>
  </si>
  <si>
    <t>Identify four ways in which insurance companies are regulated by states.</t>
  </si>
  <si>
    <t>Identify two insurance programs in which the federal government is involved, and</t>
  </si>
  <si>
    <t>briefly describe the role of the federal government in each program.</t>
  </si>
  <si>
    <t>Briefly describe three ways in which the Graham-Leach-Bliley  Act (GLB) regulates</t>
  </si>
  <si>
    <t>the participation  of banking institutions in insurance.</t>
  </si>
  <si>
    <t>Briefly describe how GLB addresses privacy concerns that arise from the sharing of</t>
  </si>
  <si>
    <t>information between banks and their insurer affiliates.</t>
  </si>
  <si>
    <t>Identify the NAIC Model Act issued in response to GLB, and briefly describe the</t>
  </si>
  <si>
    <t>GLB provision that prompted its issuance.</t>
  </si>
  <si>
    <t>Fully describe Assigned Risk Plans.</t>
  </si>
  <si>
    <t>Fully describe Joint Underwriting Associations (JUA).</t>
  </si>
  <si>
    <t>An insurance company is planning to write personal auto insurance in a new state. It</t>
  </si>
  <si>
    <t>has a choice between State A, which has an Assigned Risk Plan, and State B, which has a JUA.</t>
  </si>
  <si>
    <t>In all other respects, the auto insurance markets in State A and State B are the same.</t>
  </si>
  <si>
    <t>Provide a recommendation for which state the company should write in and explain</t>
  </si>
  <si>
    <t>the rationale.</t>
  </si>
  <si>
    <t>Briefly explain two reasons why a financially strong insurer participating in a</t>
  </si>
  <si>
    <t>guaranty fund might prefer strong solvency regulation.</t>
  </si>
  <si>
    <t>Describe two difficulties a guaranty fund might experience if a multistate insurer</t>
  </si>
  <si>
    <t>becomes insolvent.</t>
  </si>
  <si>
    <t>If a state were to eliminate its guaranty fund, briefly describe a potential</t>
  </si>
  <si>
    <t>consequence to each of the following:</t>
  </si>
  <si>
    <t xml:space="preserve">     i.     Policyholders</t>
  </si>
  <si>
    <t xml:space="preserve">    ii.     Insurers</t>
  </si>
  <si>
    <t xml:space="preserve">   iii.     Regulators</t>
  </si>
  <si>
    <t>Briefly describe four reasons for government participation in insurance.</t>
  </si>
  <si>
    <t>For two of the reasons identified in part a. above, briefly describe whether or not</t>
  </si>
  <si>
    <t>each reason applies to beachfront and windstorm plans.</t>
  </si>
  <si>
    <t>For Fair Access to Insurance Requirements (FAIR) plans, describe each of the</t>
  </si>
  <si>
    <t xml:space="preserve">     i.     The rationale for their creation</t>
  </si>
  <si>
    <t xml:space="preserve">    ii.     How the plans operate</t>
  </si>
  <si>
    <t xml:space="preserve">   iii.     The eligibility requirements of the plans</t>
  </si>
  <si>
    <t>Define each of the following Annual Statement entries and identify whether it is an</t>
  </si>
  <si>
    <t>asset, liability or an income statement item.</t>
  </si>
  <si>
    <t xml:space="preserve">     i.  Amount Recoverable from Reinsurers</t>
  </si>
  <si>
    <t xml:space="preserve">    ii. Reinsurance Payable on Paid Loss &amp; LAE</t>
  </si>
  <si>
    <t xml:space="preserve">   iii. Funds Held under .Reinsurance Contracts</t>
  </si>
  <si>
    <t xml:space="preserve">   iv. Provision for Reinsurance</t>
  </si>
  <si>
    <t>The following information is calculated from an insurance company's 2016 Annual</t>
  </si>
  <si>
    <t>Statement (all figures are in thousands of dollars).</t>
  </si>
  <si>
    <t>All Lines</t>
  </si>
  <si>
    <t>Written premi um in 2016</t>
  </si>
  <si>
    <t>Earned premi um in 2016</t>
  </si>
  <si>
    <t>Accident year 2016 ultimate loss</t>
  </si>
  <si>
    <t>Change in accident year 2015 and prior</t>
  </si>
  <si>
    <t>ultimate loss</t>
  </si>
  <si>
    <t>Commercial</t>
  </si>
  <si>
    <t>Multi-Peril</t>
  </si>
  <si>
    <t>Workers'</t>
  </si>
  <si>
    <t>Compensation</t>
  </si>
  <si>
    <t>Other</t>
  </si>
  <si>
    <t>Underwriting</t>
  </si>
  <si>
    <t>Expense</t>
  </si>
  <si>
    <t>Total expenses paid</t>
  </si>
  <si>
    <t>Net investment income earned</t>
  </si>
  <si>
    <t>Net realized capi tal gains</t>
  </si>
  <si>
    <t>Net unrealized capital gains</t>
  </si>
  <si>
    <t>Net gain (loss) from agents' or premium balances charged off</t>
  </si>
  <si>
    <t>Finance and service charges not included in premiums</t>
  </si>
  <si>
    <t>Aggregate write-ins for misc. income</t>
  </si>
  <si>
    <t>Calculate the 2016 statutory net income.</t>
  </si>
  <si>
    <t>The company spent $1,000,000 on a Workers' Compensation  advertising campaign</t>
  </si>
  <si>
    <t>Briefly describe two reasons an actuary might be involved in the allocation of</t>
  </si>
  <si>
    <t>expenses to line of business.</t>
  </si>
  <si>
    <t>during 2016. The company allocated all expenses to line of business based on earned premium.</t>
  </si>
  <si>
    <t>Describe how this expense allocation methodology could impact the company's view of the</t>
  </si>
  <si>
    <t>profitability  of the Workers' Compensation book.</t>
  </si>
  <si>
    <t>following are excerpts from the company's 2016 Schedule P (all figures are in thousands</t>
  </si>
  <si>
    <t>of  dollars).</t>
  </si>
  <si>
    <t>An insurance company formed in 2012 writes only Commercial Auto Liability.  The</t>
  </si>
  <si>
    <t>Loss and Loss Expense Payments</t>
  </si>
  <si>
    <t>Year</t>
  </si>
  <si>
    <t>Loss Payments</t>
  </si>
  <si>
    <t>and</t>
  </si>
  <si>
    <t>Salvage and</t>
  </si>
  <si>
    <t>Subrogation</t>
  </si>
  <si>
    <t>Received</t>
  </si>
  <si>
    <t>Defence and Cost</t>
  </si>
  <si>
    <t>Containment</t>
  </si>
  <si>
    <t>Payments</t>
  </si>
  <si>
    <t>Adjusting and</t>
  </si>
  <si>
    <t>Other Payments</t>
  </si>
  <si>
    <t>Defence and Cost Constainment</t>
  </si>
  <si>
    <t>Prior</t>
  </si>
  <si>
    <t>Cumulative Premiums Earned</t>
  </si>
  <si>
    <t>Direct and Assumed at Year End</t>
  </si>
  <si>
    <t>Ceded at Year End</t>
  </si>
  <si>
    <t>Calculate the net loss and loss expense ratio that would appear in the company's 2016</t>
  </si>
  <si>
    <t>Schedule P, Part 1.</t>
  </si>
  <si>
    <t>The following information is taken from a company's 2016 Annual Statement (all dollar</t>
  </si>
  <si>
    <t>figures are in millions):</t>
  </si>
  <si>
    <t>Statutory surplus</t>
  </si>
  <si>
    <t>Deferred tax assets</t>
  </si>
  <si>
    <t>Unearned premium reserve</t>
  </si>
  <si>
    <t>Undiscounted  loss reserve</t>
  </si>
  <si>
    <t>Assume  the following:</t>
  </si>
  <si>
    <t>Written premium per year</t>
  </si>
  <si>
    <t>Cost of capital</t>
  </si>
  <si>
    <t>12%</t>
  </si>
  <si>
    <t>Tax rate</t>
  </si>
  <si>
    <t>35%</t>
  </si>
  <si>
    <t>Pre-paid acquisition cost</t>
  </si>
  <si>
    <t>25%</t>
  </si>
  <si>
    <t>Discount factor for loss reserves</t>
  </si>
  <si>
    <t>80%</t>
  </si>
  <si>
    <t>Pre-tax income earned per year</t>
  </si>
  <si>
    <t>Cost of liquidation</t>
  </si>
  <si>
    <t>Calculate the invested capital used for valuation of the company as of December 31,</t>
  </si>
  <si>
    <t>Calculate the present value of future net income as of December 31, 2016.</t>
  </si>
  <si>
    <t>Based on the calculations in part a. and part b. above, fully describe whether</t>
  </si>
  <si>
    <t>shareholders would prefer liquidation or continuous operation of this company.</t>
  </si>
  <si>
    <t>Below is an excerpt from an insurance company's Five-Year Historical Data Exhibit as</t>
  </si>
  <si>
    <t>of December 31 , 2016.</t>
  </si>
  <si>
    <t>Liability Lines</t>
  </si>
  <si>
    <t>Property Lines</t>
  </si>
  <si>
    <t>Net Premiums Written</t>
  </si>
  <si>
    <t>Statement of Income</t>
  </si>
  <si>
    <t>Net underwriting gain (loss)</t>
  </si>
  <si>
    <t>Net investment gain (loss)</t>
  </si>
  <si>
    <t>Total other income</t>
  </si>
  <si>
    <t>Net income</t>
  </si>
  <si>
    <t>Balance Sheet Lines</t>
  </si>
  <si>
    <t>Total admitted assets</t>
  </si>
  <si>
    <t>Premiums and considerations</t>
  </si>
  <si>
    <t>20.1 In course of collection</t>
  </si>
  <si>
    <t>20.2  Deferred and not yet due</t>
  </si>
  <si>
    <t>Total Liabilities</t>
  </si>
  <si>
    <t>Losses</t>
  </si>
  <si>
    <t>Loss adjustment expenses</t>
  </si>
  <si>
    <t>Unearned premiu ms</t>
  </si>
  <si>
    <t>Capital paid up</t>
  </si>
  <si>
    <t>Surplus re_gards policyholders</t>
  </si>
  <si>
    <t>1.</t>
  </si>
  <si>
    <t>2.</t>
  </si>
  <si>
    <t>6.</t>
  </si>
  <si>
    <t>7.</t>
  </si>
  <si>
    <t>8.</t>
  </si>
  <si>
    <t>12.</t>
  </si>
  <si>
    <t>13.</t>
  </si>
  <si>
    <t>14.</t>
  </si>
  <si>
    <t>15.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</si>
  <si>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</si>
  <si>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</si>
  <si>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</si>
  <si>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</si>
  <si>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</si>
  <si>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</si>
  <si>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</si>
  <si>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</si>
  <si>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</si>
  <si>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Using the figures above, fully describe four potential areas of concern regarding the</t>
  </si>
  <si>
    <t>insurance company's financial health based on the data provided.</t>
  </si>
  <si>
    <t>Gross Premiums Written</t>
  </si>
  <si>
    <t>Given the following information:</t>
  </si>
  <si>
    <t>•  An annual policy is written on January 1, 2016 for a premium of $6,500. The</t>
  </si>
  <si>
    <t>•  The insurer pays the loss of $7,000 on December 31, 2017.</t>
  </si>
  <si>
    <t>•   Assume an IRS annual discount rate of 5%.</t>
  </si>
  <si>
    <t>•  The insurer expects to pay each claim one year after the claim is reported.</t>
  </si>
  <si>
    <t>Calculate the tax basis income for year-ends 2016 and 2017.</t>
  </si>
  <si>
    <t>•  A single loss occurs on December 31, 2016. It is prompt!y reported and recorded</t>
  </si>
  <si>
    <t xml:space="preserve">    premium is paid on January 1, 2016 and invested at an annual interest rate of</t>
  </si>
  <si>
    <t xml:space="preserve">    5%.</t>
  </si>
  <si>
    <t xml:space="preserve">    on the same day, with an expected loss of $7,000. No other losses are reported</t>
  </si>
  <si>
    <t xml:space="preserve">    for this policy.</t>
  </si>
  <si>
    <t>Given the following information from an insurance company's 2015 and 2016 Annual</t>
  </si>
  <si>
    <t>Premiums  written</t>
  </si>
  <si>
    <t>Defense and cost containment expense incurred</t>
  </si>
  <si>
    <t>Incurred loss</t>
  </si>
  <si>
    <t>Other acquisition, field supervision, and collection expenses</t>
  </si>
  <si>
    <t>Calculate the company's 2016 IRIS ratio 5 (Two-Year Overall Operating Ratio).</t>
  </si>
  <si>
    <t>Determine whether the IRIS ratio calculated in part a. above is within the range of</t>
  </si>
  <si>
    <t>usual values, and briefly describe how a regulator might respond to this IRIS ratio.</t>
  </si>
  <si>
    <t>An insurer entered into a quota share reinsurance agreement on January  1, 2017 .</t>
  </si>
  <si>
    <t>Financial information for the insurer is given below (in thousands of dollars):</t>
  </si>
  <si>
    <t>Based on the financial results, describe three ways in which the reinsurance contract</t>
  </si>
  <si>
    <t>may have benefited this insurer.</t>
  </si>
  <si>
    <t>Based on the 12/31/2017 Balance Sheet, explain whether the ceding company has</t>
  </si>
  <si>
    <t>accounted for the reinsurance as prospective or retroactive.</t>
  </si>
  <si>
    <t>Balance Sheet ($000s)</t>
  </si>
  <si>
    <t>Total Assets</t>
  </si>
  <si>
    <t>12/31/2016  (Before</t>
  </si>
  <si>
    <t>Quota Share</t>
  </si>
  <si>
    <t>Inception)</t>
  </si>
  <si>
    <t>12/31/2017  (After</t>
  </si>
  <si>
    <t>Liabilities</t>
  </si>
  <si>
    <t>Gross Loss Reserves</t>
  </si>
  <si>
    <t>Ceded Loss Reserves</t>
  </si>
  <si>
    <t>Net Loss Reserves</t>
  </si>
  <si>
    <t>Ceded Unearned Premium</t>
  </si>
  <si>
    <t>Net Unearned Premium</t>
  </si>
  <si>
    <t>Surplus</t>
  </si>
  <si>
    <t>Gross Unearned Premium</t>
  </si>
  <si>
    <t>Income Statement Items ($000s)</t>
  </si>
  <si>
    <t>Net Written Premium</t>
  </si>
  <si>
    <t>Net Loss Ratios</t>
  </si>
  <si>
    <t>A primary insurance company is considering the following aggregate excess of loss</t>
  </si>
  <si>
    <t>reinsurance contracts.</t>
  </si>
  <si>
    <t>Contract Terms</t>
  </si>
  <si>
    <t>Reinsurance Premium</t>
  </si>
  <si>
    <t>Contract #1</t>
  </si>
  <si>
    <t>$150,000 excess of $60,000</t>
  </si>
  <si>
    <t>Contract #2</t>
  </si>
  <si>
    <t>$2,000 excess of $38,000</t>
  </si>
  <si>
    <t>Contract #3</t>
  </si>
  <si>
    <t>$25,000 excess of $17,000</t>
  </si>
  <si>
    <t>The following represents the gross annual Joss distribution :</t>
  </si>
  <si>
    <t>Average</t>
  </si>
  <si>
    <t>90th percentile</t>
  </si>
  <si>
    <t>95th Percentile</t>
  </si>
  <si>
    <t>99th Percentile</t>
  </si>
  <si>
    <t>Additionally:</t>
  </si>
  <si>
    <t>•  There are no additional expenses or reinsurance contract features</t>
  </si>
  <si>
    <t>•  The interest rate is 0%</t>
  </si>
  <si>
    <t>Determine whether each contract passes the 10-10 rule for risk transfer.</t>
  </si>
  <si>
    <t>Fully describe whether Contract #I  qualifies for reinsurance accounting under the</t>
  </si>
  <si>
    <t>"Substantially All" risk transfer provision.</t>
  </si>
  <si>
    <t>Describe the Expected Reinsurer Deficit method of testing for risk transfer.</t>
  </si>
  <si>
    <t>Briefly describe one figure that may be disclosed in each of the following items of</t>
  </si>
  <si>
    <t>the Actuarial Opinion Summary (AOS):</t>
  </si>
  <si>
    <t xml:space="preserve">    ii.     Item B</t>
  </si>
  <si>
    <t xml:space="preserve">   iii.     Item C</t>
  </si>
  <si>
    <t xml:space="preserve">     i.     Item A</t>
  </si>
  <si>
    <t xml:space="preserve">   iv.     Item D</t>
  </si>
  <si>
    <t>Fully describe how a regulator may use item E of the AOS.</t>
  </si>
  <si>
    <t>The following is an excerpt from an insurance company's 2016 five-year historical</t>
  </si>
  <si>
    <t>data.</t>
  </si>
  <si>
    <t>Data from 2016 Five Year Historical Data (OOOs)</t>
  </si>
  <si>
    <t>26. Surplus as regards</t>
  </si>
  <si>
    <t>policyholders (Page 3,</t>
  </si>
  <si>
    <t>Line 37)</t>
  </si>
  <si>
    <t>74. Development in</t>
  </si>
  <si>
    <t>estimated losses and loss</t>
  </si>
  <si>
    <t>expenses incurred prior</t>
  </si>
  <si>
    <t>to current year (Schedule</t>
  </si>
  <si>
    <t>P, Part 2 - Summary,</t>
  </si>
  <si>
    <t>Line 12, Col. 11)</t>
  </si>
  <si>
    <t>Fully explain whether the Appointed Actuary must include an explanatory statement</t>
  </si>
  <si>
    <t>in item E of the AOS based on this information.</t>
  </si>
  <si>
    <t>Identify two considerations in determining whether to disclose the materiality</t>
  </si>
  <si>
    <t>standard to the intended user of an actuarial work product.</t>
  </si>
  <si>
    <t>Briefly describe two reasons why determining materiality can be difficult.</t>
  </si>
  <si>
    <t>Propose language for the RELEVANT COMMENTS paragraph of the Statement of</t>
  </si>
  <si>
    <t>Actuarial Opinion related to the materiality standard.</t>
  </si>
  <si>
    <t>Briefly describe two items included in the Actuarial Opinion Summary (AOS) not</t>
  </si>
  <si>
    <t>included in the Statement of Actuarial Opinion (SAO).</t>
  </si>
  <si>
    <t>Identify the four required sections of the SAO.</t>
  </si>
  <si>
    <t>For each section from part b. above, briefly describe two disclosures required in</t>
  </si>
  <si>
    <t>SAOs.</t>
  </si>
  <si>
    <t>Company management booked net loss and loss adjustment expense (L&amp;LAE) reserves</t>
  </si>
  <si>
    <t>of $125 million and gross L&amp;LAE reserves of $205 million as of December 31, 2016.</t>
  </si>
  <si>
    <t>Identify whether the Appointed Actuary should disclose each of the items below in the</t>
  </si>
  <si>
    <t>Statement of Actuarial Opinion, and briefly describe the reason.</t>
  </si>
  <si>
    <t>was performed.</t>
  </si>
  <si>
    <t>iii.  The Appointed Actuary's range of reasonable net L&amp;LAE reserve estimates is</t>
  </si>
  <si>
    <t>$100 million to $165 million.</t>
  </si>
  <si>
    <t>strength ratings indicate that there are no collectability concerns for any of the</t>
  </si>
  <si>
    <t>company's reinsurance.</t>
  </si>
  <si>
    <t>in the company's carried reserves or the Appointed Actuary's estimate. The event</t>
  </si>
  <si>
    <t xml:space="preserve"> triggering the lawsuit occurred in 2015, and there is a high probability that the</t>
  </si>
  <si>
    <t>company will lose the lawsuit.</t>
  </si>
  <si>
    <t>iv.  Discussions with company management and a review of reinsurer financial</t>
  </si>
  <si>
    <t>v.  There is a pending lawsuit against the company for $500,000 that is not reflected</t>
  </si>
  <si>
    <t>ii.  The Appointed Actuary reviewed the reserves both gross and net of reinsurance.</t>
  </si>
  <si>
    <t>i.  The Appointed Actuary works at the insurance company for which the analysis</t>
  </si>
  <si>
    <t>In preparing the Statement of Actuarial Opinion (SAO), briefly describe three items</t>
  </si>
  <si>
    <t>the Appointed Actuary should consider when determining if it is reasonable to make</t>
  </si>
  <si>
    <t>use of another's analysis.</t>
  </si>
  <si>
    <t>Describe a scenario in which there is a change in assumptions, procedures, or</t>
  </si>
  <si>
    <t>methods for the unpaid claims analysis that would need to be disclosed in the SAO.</t>
  </si>
  <si>
    <t>methods for the unpaid claims analysis that would not need to be disclosed in the SAO.</t>
  </si>
  <si>
    <t>An insurance company writes only private passenger auto (PPA) and homeowners (HO)</t>
  </si>
  <si>
    <t>insurance products.  It buys no reinsurance .</t>
  </si>
  <si>
    <t>Briefly describe three reasons why it might be difficult to reconcile the data used in</t>
  </si>
  <si>
    <t>the Appointed Actuary's analysis to Schedule P.</t>
  </si>
  <si>
    <t>Explain why the Appointed Actuary's point estimate may differ from the midpoint</t>
  </si>
  <si>
    <t>of the range of reasonable estimates.</t>
  </si>
  <si>
    <t>Given the following information for this insurer:</t>
  </si>
  <si>
    <t>Line</t>
  </si>
  <si>
    <t>Low Reasonable</t>
  </si>
  <si>
    <t>High Reasonable</t>
  </si>
  <si>
    <t>PPA</t>
  </si>
  <si>
    <t>$20 million</t>
  </si>
  <si>
    <t>$40 million</t>
  </si>
  <si>
    <t>$60 million</t>
  </si>
  <si>
    <t>HO</t>
  </si>
  <si>
    <t>$80 million</t>
  </si>
  <si>
    <t>$100 million</t>
  </si>
  <si>
    <t>$105 million</t>
  </si>
  <si>
    <t>$135 million</t>
  </si>
  <si>
    <t>$120 million</t>
  </si>
  <si>
    <t>Identify the type of opinion that the Appointed Actuary should issue for this</t>
  </si>
  <si>
    <t>company , and briefly explain the rationale.</t>
  </si>
  <si>
    <t>Appointed Actuary's</t>
  </si>
  <si>
    <t>Range of Loss &amp; LAE Reserve Estimates</t>
  </si>
  <si>
    <t>Management</t>
  </si>
  <si>
    <t>Booked Loss &amp;</t>
  </si>
  <si>
    <t>LAE Reserves</t>
  </si>
  <si>
    <t>Identify the four functional areas of the governance structure required by Solvency II -</t>
  </si>
  <si>
    <t>Pillar 2, and briefly describe one responsibility of each function.</t>
  </si>
  <si>
    <t>Given the following 2016 information from an insurance company (all dollar figures in</t>
  </si>
  <si>
    <t>millions):</t>
  </si>
  <si>
    <t>Reinsurance Ceded Commissions</t>
  </si>
  <si>
    <t>Reinsurance Ceded Contingent Commissions</t>
  </si>
  <si>
    <t>Reinsurance Premiums Ceded - Affiliates</t>
  </si>
  <si>
    <t>Reinsurance Premiums Ceded - Non-Affiliates</t>
  </si>
  <si>
    <t>Reinsurance Premiums Assumed - Affiliate</t>
  </si>
  <si>
    <t>Reinsurance Premiums Assumed - Non-Affiliates</t>
  </si>
  <si>
    <t>Unearned Premiums</t>
  </si>
  <si>
    <t>Direct Written Premium</t>
  </si>
  <si>
    <t>Policyholders' Surplus</t>
  </si>
  <si>
    <t>Two-Year Loss Ratio</t>
  </si>
  <si>
    <t>50%</t>
  </si>
  <si>
    <t>Two-Year Expense Ratio</t>
  </si>
  <si>
    <t>15%</t>
  </si>
  <si>
    <t>Two-Year Investment Income Ratio</t>
  </si>
  <si>
    <t>8%</t>
  </si>
  <si>
    <t>Policyholder Dividend Ratio</t>
  </si>
  <si>
    <t>2%</t>
  </si>
  <si>
    <t>Determine whether IRIS ratio 4, Surplus Aid to Policyholders'  Surplus, falls within</t>
  </si>
  <si>
    <t>the range of usual values.</t>
  </si>
  <si>
    <t>Calculate IRIS ratios 1 and 2 and determine whether they are in the range of usual</t>
  </si>
  <si>
    <t>values.</t>
  </si>
  <si>
    <t>Describe why a regulator may not be concerned about the financial health of this</t>
  </si>
  <si>
    <t>company.</t>
  </si>
  <si>
    <t>Given the following information for a monoline insurer (all dollar figures are in</t>
  </si>
  <si>
    <t>The RBC charges for 2016 are:</t>
  </si>
  <si>
    <t>RI</t>
  </si>
  <si>
    <t>R5</t>
  </si>
  <si>
    <t>Net written premium</t>
  </si>
  <si>
    <t>Assume the following figures for 2017:</t>
  </si>
  <si>
    <t>•  Company average loss &amp; LAE ratio is 90%</t>
  </si>
  <si>
    <t>•  Expected industry loss &amp; LAE ratio is 95%</t>
  </si>
  <si>
    <t>•  Underwriting expense ratio is 25%</t>
  </si>
  <si>
    <t>Given the following additional information:</t>
  </si>
  <si>
    <t>•  The insurer has no loss sensitive policies</t>
  </si>
  <si>
    <t>•  Loss and LAE reserves are $50 in both 2016 and 2017</t>
  </si>
  <si>
    <t>Assuming that RBC charges RO, R t , R2, R3, and R4 are the same in 2016 and 2017,</t>
  </si>
  <si>
    <t>Describe why the RBC formula increases the capital requirement for an insurer</t>
  </si>
  <si>
    <t>experiencing excessive premium  growth.</t>
  </si>
  <si>
    <t>•  Adjustment for investment is 96%</t>
  </si>
  <si>
    <t>•  The excessive growth factor for R5 is 0.225</t>
  </si>
  <si>
    <t>•  Industry average loss &amp; LAE ratio is 85%</t>
  </si>
  <si>
    <t>calculate the amount by which the total RBC charge for the insurer changes from 2016</t>
  </si>
  <si>
    <t xml:space="preserve"> to 2017.</t>
  </si>
  <si>
    <t>The following information is available for an insurance company as of December 31,</t>
  </si>
  <si>
    <t>2017 (all figures in millions of dollars):</t>
  </si>
  <si>
    <t>Statutory gross loss and LAE reserves</t>
  </si>
  <si>
    <t>Statutory ceded loss and LAE reserves</t>
  </si>
  <si>
    <t>Statutory gross unearned premium reserve</t>
  </si>
  <si>
    <t>Statutory ceded unearned premium reserve</t>
  </si>
  <si>
    <t>Deferred acquisition costs</t>
  </si>
  <si>
    <t>Calculate the company's 2017 surplus on a U.S. GAAP basis.</t>
  </si>
  <si>
    <t>Briefly describe the accounting treatment of the following items under each of SAP</t>
  </si>
  <si>
    <t>and U.S. GAAP:</t>
  </si>
  <si>
    <t>Fully describe one reason the treatment of bonds under SAP accounting may be in</t>
  </si>
  <si>
    <t>conflict with the general philosophy of SAP accounting.</t>
  </si>
  <si>
    <t xml:space="preserve">   iii.      Common stocks held for trading</t>
  </si>
  <si>
    <t xml:space="preserve">     i.       Investment grade bonds held to maturity</t>
  </si>
  <si>
    <t xml:space="preserve">    ii.      Below investment grade bonds available for sale</t>
  </si>
  <si>
    <t>Statutory policyholders' surplus</t>
  </si>
  <si>
    <t>Exam 6U - Spring 2018</t>
  </si>
  <si>
    <t>Identify two pieces of information thal could be used in a price optimized rating plan</t>
  </si>
  <si>
    <t>that might lead to prices that are unfairly discriminatory, and briefly describe one reason why the resulting prices might be unfairly discriminatory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</si>
</sst>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###0;###0"/>
    <numFmt numFmtId="170" formatCode="#,##0;#,##0"/>
    <numFmt numFmtId="171" formatCode="#,##0.0"/>
    <numFmt numFmtId="172" formatCode="&quot;$&quot;#,##0"/>
    <numFmt numFmtId="173" formatCode="_(* #,##0.0_);_(* \(#,##0.0\);_(* &quot;-&quot;??_);_(@_)"/>
    <numFmt numFmtId="174" formatCode="&quot;$&quot;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16" fillId="2" borderId="0" xfId="4" applyFont="1" applyFill="1" applyBorder="1" applyAlignment="1">
      <alignment horizontal="center" vertical="top" wrapText="1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0" fillId="2" borderId="6" xfId="0" applyFill="1" applyBorder="1"/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16" fillId="2" borderId="0" xfId="4" applyFont="1" applyFill="1" applyBorder="1" applyAlignment="1">
      <alignment wrapText="1"/>
    </xf>
    <xf numFmtId="0" fontId="16" fillId="2" borderId="7" xfId="4" applyFont="1" applyFill="1" applyBorder="1" applyAlignment="1">
      <alignment wrapText="1"/>
    </xf>
    <xf numFmtId="0" fontId="16" fillId="2" borderId="0" xfId="4" applyFont="1" applyFill="1" applyBorder="1" applyAlignment="1">
      <alignment horizontal="centerContinuous" vertical="top"/>
    </xf>
    <xf numFmtId="0" fontId="15" fillId="2" borderId="0" xfId="4" applyFont="1" applyFill="1" applyBorder="1" applyAlignment="1">
      <alignment vertical="top"/>
    </xf>
    <xf numFmtId="0" fontId="0" fillId="0" borderId="11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 vertical="top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169" fontId="16" fillId="2" borderId="0" xfId="4" applyNumberFormat="1" applyFont="1" applyFill="1" applyBorder="1" applyAlignment="1">
      <alignment horizontal="centerContinuous" vertical="top"/>
    </xf>
    <xf numFmtId="169" fontId="16" fillId="2" borderId="0" xfId="4" applyNumberFormat="1" applyFont="1" applyFill="1" applyBorder="1" applyAlignment="1">
      <alignment vertical="top" wrapText="1"/>
    </xf>
    <xf numFmtId="170" fontId="15" fillId="2" borderId="0" xfId="4" applyNumberFormat="1" applyFont="1" applyFill="1" applyBorder="1" applyAlignment="1">
      <alignment vertical="top"/>
    </xf>
    <xf numFmtId="170" fontId="15" fillId="2" borderId="0" xfId="4" applyNumberFormat="1" applyFont="1" applyFill="1" applyBorder="1" applyAlignment="1">
      <alignment vertical="top" wrapText="1"/>
    </xf>
    <xf numFmtId="170" fontId="15" fillId="2" borderId="0" xfId="4" applyNumberFormat="1" applyFont="1" applyFill="1" applyBorder="1" applyAlignment="1">
      <alignment horizontal="left" vertical="top" wrapText="1"/>
    </xf>
    <xf numFmtId="0" fontId="13" fillId="0" borderId="0" xfId="0" applyFont="1" applyBorder="1" applyProtection="1">
      <protection locked="0"/>
    </xf>
    <xf numFmtId="170" fontId="15" fillId="2" borderId="0" xfId="4" applyNumberFormat="1" applyFont="1" applyFill="1" applyBorder="1" applyAlignment="1">
      <alignment horizontal="right" vertical="top" wrapText="1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8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/>
      <protection locked="0"/>
    </xf>
    <xf numFmtId="0" fontId="15" fillId="2" borderId="7" xfId="4" applyFont="1" applyFill="1" applyBorder="1" applyAlignment="1">
      <alignment horizontal="left" vertical="top"/>
    </xf>
    <xf numFmtId="169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0" fontId="13" fillId="2" borderId="16" xfId="0" applyFont="1" applyFill="1" applyBorder="1" applyProtection="1">
      <protection locked="0"/>
    </xf>
    <xf numFmtId="0" fontId="12" fillId="2" borderId="0" xfId="0" applyFont="1" applyFill="1" applyBorder="1"/>
    <xf numFmtId="168" fontId="12" fillId="2" borderId="0" xfId="3" applyNumberFormat="1" applyFont="1" applyFill="1" applyBorder="1"/>
    <xf numFmtId="168" fontId="12" fillId="2" borderId="7" xfId="3" applyNumberFormat="1" applyFont="1" applyFill="1" applyBorder="1"/>
    <xf numFmtId="0" fontId="12" fillId="2" borderId="0" xfId="0" applyFont="1" applyFill="1" applyBorder="1" applyAlignment="1">
      <alignment horizontal="right"/>
    </xf>
    <xf numFmtId="37" fontId="12" fillId="2" borderId="0" xfId="3" applyNumberFormat="1" applyFont="1" applyFill="1" applyBorder="1" applyAlignment="1"/>
    <xf numFmtId="0" fontId="13" fillId="2" borderId="14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2" fillId="2" borderId="13" xfId="0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7" fontId="13" fillId="2" borderId="0" xfId="0" applyNumberFormat="1" applyFont="1" applyFill="1" applyBorder="1"/>
    <xf numFmtId="0" fontId="13" fillId="2" borderId="7" xfId="0" applyFont="1" applyFill="1" applyBorder="1" applyProtection="1">
      <protection locked="0"/>
    </xf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13" xfId="0" applyFont="1" applyFill="1" applyBorder="1" applyAlignment="1" applyProtection="1">
      <alignment horizontal="centerContinuous"/>
    </xf>
    <xf numFmtId="0" fontId="13" fillId="2" borderId="16" xfId="0" applyFont="1" applyFill="1" applyBorder="1" applyAlignment="1" applyProtection="1">
      <alignment horizontal="centerContinuous"/>
    </xf>
    <xf numFmtId="0" fontId="13" fillId="2" borderId="15" xfId="0" applyFont="1" applyFill="1" applyBorder="1" applyAlignment="1" applyProtection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 wrapText="1"/>
    </xf>
    <xf numFmtId="3" fontId="13" fillId="2" borderId="0" xfId="3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Protection="1"/>
    <xf numFmtId="0" fontId="13" fillId="2" borderId="13" xfId="0" applyFont="1" applyFill="1" applyBorder="1" applyProtection="1"/>
    <xf numFmtId="0" fontId="13" fillId="2" borderId="24" xfId="0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left"/>
    </xf>
    <xf numFmtId="3" fontId="13" fillId="2" borderId="16" xfId="0" applyNumberFormat="1" applyFont="1" applyFill="1" applyBorder="1" applyAlignment="1" applyProtection="1">
      <alignment horizontal="center"/>
    </xf>
    <xf numFmtId="0" fontId="13" fillId="2" borderId="13" xfId="0" applyFont="1" applyFill="1" applyBorder="1" applyAlignment="1">
      <alignment horizontal="left" vertical="top"/>
    </xf>
    <xf numFmtId="0" fontId="13" fillId="2" borderId="17" xfId="0" applyFont="1" applyFill="1" applyBorder="1" applyProtection="1">
      <protection locked="0"/>
    </xf>
    <xf numFmtId="0" fontId="13" fillId="2" borderId="13" xfId="0" applyFont="1" applyFill="1" applyBorder="1" applyAlignment="1">
      <alignment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7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13" fillId="2" borderId="18" xfId="0" applyFont="1" applyFill="1" applyBorder="1" applyAlignment="1">
      <alignment horizontal="left" vertical="top"/>
    </xf>
    <xf numFmtId="0" fontId="13" fillId="2" borderId="19" xfId="0" applyFont="1" applyFill="1" applyBorder="1" applyProtection="1">
      <protection locked="0"/>
    </xf>
    <xf numFmtId="0" fontId="13" fillId="2" borderId="22" xfId="0" applyFont="1" applyFill="1" applyBorder="1" applyAlignment="1">
      <alignment horizontal="left" vertical="top"/>
    </xf>
    <xf numFmtId="0" fontId="13" fillId="2" borderId="23" xfId="0" applyFont="1" applyFill="1" applyBorder="1" applyProtection="1">
      <protection locked="0"/>
    </xf>
    <xf numFmtId="168" fontId="13" fillId="2" borderId="1" xfId="3" applyNumberFormat="1" applyFont="1" applyFill="1" applyBorder="1" applyAlignment="1">
      <alignment horizontal="right" vertical="top"/>
    </xf>
    <xf numFmtId="168" fontId="13" fillId="2" borderId="15" xfId="3" applyNumberFormat="1" applyFont="1" applyFill="1" applyBorder="1" applyAlignment="1">
      <alignment horizontal="right" vertical="top"/>
    </xf>
    <xf numFmtId="168" fontId="13" fillId="2" borderId="14" xfId="3" applyNumberFormat="1" applyFont="1" applyFill="1" applyBorder="1" applyAlignment="1">
      <alignment horizontal="right" vertical="top"/>
    </xf>
    <xf numFmtId="0" fontId="12" fillId="2" borderId="18" xfId="0" applyFont="1" applyFill="1" applyBorder="1" applyAlignment="1">
      <alignment horizontal="left" vertical="top"/>
    </xf>
    <xf numFmtId="0" fontId="12" fillId="2" borderId="19" xfId="0" applyFont="1" applyFill="1" applyBorder="1" applyProtection="1">
      <protection locked="0"/>
    </xf>
    <xf numFmtId="0" fontId="12" fillId="2" borderId="20" xfId="0" applyFont="1" applyFill="1" applyBorder="1" applyProtection="1">
      <protection locked="0"/>
    </xf>
    <xf numFmtId="0" fontId="12" fillId="2" borderId="15" xfId="0" applyFont="1" applyFill="1" applyBorder="1" applyAlignment="1">
      <alignment horizontal="center" vertical="top"/>
    </xf>
    <xf numFmtId="0" fontId="12" fillId="2" borderId="22" xfId="0" applyFont="1" applyFill="1" applyBorder="1" applyAlignment="1">
      <alignment horizontal="left" vertical="top"/>
    </xf>
    <xf numFmtId="0" fontId="12" fillId="2" borderId="23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12" fillId="2" borderId="14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/>
    </xf>
    <xf numFmtId="0" fontId="12" fillId="2" borderId="0" xfId="0" applyFont="1" applyFill="1" applyBorder="1" applyProtection="1">
      <protection locked="0"/>
    </xf>
    <xf numFmtId="0" fontId="12" fillId="2" borderId="24" xfId="0" applyFont="1" applyFill="1" applyBorder="1" applyAlignment="1">
      <alignment horizontal="center" vertical="top"/>
    </xf>
    <xf numFmtId="168" fontId="13" fillId="2" borderId="1" xfId="3" applyNumberFormat="1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3" fontId="13" fillId="2" borderId="16" xfId="0" applyNumberFormat="1" applyFont="1" applyFill="1" applyBorder="1" applyAlignment="1">
      <alignment vertical="top"/>
    </xf>
    <xf numFmtId="168" fontId="13" fillId="2" borderId="1" xfId="3" applyNumberFormat="1" applyFont="1" applyFill="1" applyBorder="1" applyAlignment="1">
      <alignment horizontal="center" vertical="top"/>
    </xf>
    <xf numFmtId="173" fontId="13" fillId="2" borderId="1" xfId="3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 applyProtection="1">
      <alignment horizontal="centerContinuous"/>
    </xf>
    <xf numFmtId="0" fontId="0" fillId="2" borderId="20" xfId="0" applyFont="1" applyFill="1" applyBorder="1" applyProtection="1">
      <protection locked="0"/>
    </xf>
    <xf numFmtId="0" fontId="13" fillId="2" borderId="22" xfId="0" applyFont="1" applyFill="1" applyBorder="1" applyProtection="1"/>
    <xf numFmtId="0" fontId="13" fillId="2" borderId="18" xfId="0" applyFont="1" applyFill="1" applyBorder="1" applyAlignment="1" applyProtection="1"/>
    <xf numFmtId="0" fontId="13" fillId="2" borderId="20" xfId="0" applyFont="1" applyFill="1" applyBorder="1" applyAlignment="1" applyProtection="1"/>
    <xf numFmtId="0" fontId="13" fillId="2" borderId="13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168" fontId="13" fillId="2" borderId="1" xfId="3" applyNumberFormat="1" applyFont="1" applyFill="1" applyBorder="1" applyAlignment="1" applyProtection="1">
      <alignment horizontal="center"/>
    </xf>
    <xf numFmtId="168" fontId="13" fillId="2" borderId="17" xfId="3" applyNumberFormat="1" applyFont="1" applyFill="1" applyBorder="1" applyAlignment="1" applyProtection="1">
      <alignment horizontal="center"/>
    </xf>
    <xf numFmtId="168" fontId="13" fillId="2" borderId="17" xfId="3" applyNumberFormat="1" applyFont="1" applyFill="1" applyBorder="1" applyProtection="1"/>
    <xf numFmtId="0" fontId="13" fillId="2" borderId="24" xfId="0" applyFont="1" applyFill="1" applyBorder="1" applyProtection="1"/>
    <xf numFmtId="0" fontId="13" fillId="2" borderId="15" xfId="0" applyFont="1" applyFill="1" applyBorder="1" applyProtection="1"/>
    <xf numFmtId="168" fontId="13" fillId="2" borderId="0" xfId="3" applyNumberFormat="1" applyFont="1" applyFill="1" applyBorder="1" applyProtection="1"/>
    <xf numFmtId="168" fontId="13" fillId="2" borderId="1" xfId="3" applyNumberFormat="1" applyFont="1" applyFill="1" applyBorder="1" applyProtection="1"/>
    <xf numFmtId="0" fontId="13" fillId="2" borderId="16" xfId="0" applyFont="1" applyFill="1" applyBorder="1" applyAlignment="1" applyProtection="1">
      <alignment horizontal="center"/>
    </xf>
    <xf numFmtId="0" fontId="0" fillId="2" borderId="18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168" fontId="0" fillId="2" borderId="0" xfId="3" applyNumberFormat="1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168" fontId="0" fillId="2" borderId="25" xfId="3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3" fontId="0" fillId="2" borderId="1" xfId="3" applyNumberFormat="1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171" fontId="13" fillId="2" borderId="0" xfId="0" applyNumberFormat="1" applyFont="1" applyFill="1" applyBorder="1" applyAlignment="1" applyProtection="1">
      <alignment horizontal="center"/>
    </xf>
    <xf numFmtId="1" fontId="13" fillId="2" borderId="0" xfId="0" applyNumberFormat="1" applyFont="1" applyFill="1" applyBorder="1" applyAlignment="1" applyProtection="1">
      <alignment horizontal="center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13" xfId="0" applyFont="1" applyFill="1" applyBorder="1" applyProtection="1">
      <protection locked="0"/>
    </xf>
    <xf numFmtId="164" fontId="13" fillId="2" borderId="1" xfId="5" applyNumberFormat="1" applyFont="1" applyFill="1" applyBorder="1" applyAlignment="1" applyProtection="1">
      <alignment horizontal="center"/>
    </xf>
    <xf numFmtId="1" fontId="13" fillId="2" borderId="1" xfId="0" applyNumberFormat="1" applyFont="1" applyFill="1" applyBorder="1" applyAlignment="1" applyProtection="1">
      <alignment horizontal="center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/>
    <xf numFmtId="168" fontId="13" fillId="2" borderId="1" xfId="3" applyNumberFormat="1" applyFont="1" applyFill="1" applyBorder="1" applyAlignment="1" applyProtection="1"/>
    <xf numFmtId="0" fontId="13" fillId="2" borderId="1" xfId="0" applyFont="1" applyFill="1" applyBorder="1" applyAlignment="1" applyProtection="1"/>
    <xf numFmtId="3" fontId="13" fillId="2" borderId="13" xfId="0" applyNumberFormat="1" applyFont="1" applyFill="1" applyBorder="1" applyAlignment="1" applyProtection="1">
      <alignment horizontal="left"/>
    </xf>
    <xf numFmtId="3" fontId="13" fillId="2" borderId="16" xfId="0" applyNumberFormat="1" applyFont="1" applyFill="1" applyBorder="1" applyAlignment="1" applyProtection="1">
      <alignment horizontal="left"/>
    </xf>
    <xf numFmtId="0" fontId="18" fillId="2" borderId="1" xfId="0" applyFont="1" applyFill="1" applyBorder="1" applyProtection="1"/>
    <xf numFmtId="0" fontId="12" fillId="2" borderId="1" xfId="0" applyFont="1" applyFill="1" applyBorder="1" applyAlignment="1" applyProtection="1">
      <alignment horizontal="left"/>
    </xf>
    <xf numFmtId="0" fontId="13" fillId="2" borderId="1" xfId="0" quotePrefix="1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center"/>
    </xf>
    <xf numFmtId="168" fontId="13" fillId="2" borderId="0" xfId="3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3" fontId="13" fillId="2" borderId="0" xfId="3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0" fillId="2" borderId="4" xfId="0" applyFont="1" applyFill="1" applyBorder="1" applyAlignment="1" applyProtection="1"/>
    <xf numFmtId="0" fontId="0" fillId="2" borderId="0" xfId="0" applyFont="1" applyFill="1" applyBorder="1" applyAlignment="1" applyProtection="1"/>
    <xf numFmtId="0" fontId="12" fillId="2" borderId="1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3" fontId="13" fillId="2" borderId="1" xfId="3" applyNumberFormat="1" applyFont="1" applyFill="1" applyBorder="1" applyAlignment="1">
      <alignment horizontal="right"/>
    </xf>
    <xf numFmtId="3" fontId="13" fillId="2" borderId="17" xfId="3" applyNumberFormat="1" applyFont="1" applyFill="1" applyBorder="1" applyAlignment="1">
      <alignment horizontal="right"/>
    </xf>
    <xf numFmtId="3" fontId="13" fillId="2" borderId="1" xfId="3" applyNumberFormat="1" applyFont="1" applyFill="1" applyBorder="1" applyAlignment="1">
      <alignment horizontal="right" vertical="center" wrapText="1"/>
    </xf>
    <xf numFmtId="3" fontId="13" fillId="2" borderId="17" xfId="3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Protection="1"/>
    <xf numFmtId="0" fontId="13" fillId="2" borderId="19" xfId="0" applyFont="1" applyFill="1" applyBorder="1" applyProtection="1"/>
    <xf numFmtId="0" fontId="13" fillId="2" borderId="23" xfId="0" applyFont="1" applyFill="1" applyBorder="1" applyProtection="1"/>
    <xf numFmtId="3" fontId="13" fillId="2" borderId="13" xfId="0" applyNumberFormat="1" applyFont="1" applyFill="1" applyBorder="1" applyAlignment="1" applyProtection="1">
      <alignment horizontal="center"/>
    </xf>
    <xf numFmtId="3" fontId="13" fillId="2" borderId="17" xfId="0" applyNumberFormat="1" applyFont="1" applyFill="1" applyBorder="1" applyProtection="1"/>
    <xf numFmtId="0" fontId="13" fillId="2" borderId="13" xfId="0" applyFont="1" applyFill="1" applyBorder="1" applyAlignment="1" applyProtection="1">
      <alignment horizontal="left" indent="2"/>
    </xf>
    <xf numFmtId="0" fontId="13" fillId="2" borderId="16" xfId="0" applyFont="1" applyFill="1" applyBorder="1" applyAlignment="1" applyProtection="1">
      <alignment horizontal="left" indent="2"/>
    </xf>
    <xf numFmtId="168" fontId="13" fillId="2" borderId="19" xfId="3" applyNumberFormat="1" applyFont="1" applyFill="1" applyBorder="1" applyProtection="1">
      <protection locked="0"/>
    </xf>
    <xf numFmtId="168" fontId="13" fillId="2" borderId="20" xfId="3" applyNumberFormat="1" applyFont="1" applyFill="1" applyBorder="1" applyAlignment="1" applyProtection="1">
      <alignment horizontal="right"/>
    </xf>
    <xf numFmtId="168" fontId="13" fillId="2" borderId="25" xfId="3" applyNumberFormat="1" applyFont="1" applyFill="1" applyBorder="1" applyAlignment="1" applyProtection="1">
      <alignment horizontal="right"/>
    </xf>
    <xf numFmtId="168" fontId="13" fillId="2" borderId="23" xfId="3" applyNumberFormat="1" applyFont="1" applyFill="1" applyBorder="1" applyProtection="1">
      <protection locked="0"/>
    </xf>
    <xf numFmtId="168" fontId="13" fillId="2" borderId="23" xfId="3" applyNumberFormat="1" applyFont="1" applyFill="1" applyBorder="1" applyProtection="1"/>
    <xf numFmtId="168" fontId="13" fillId="2" borderId="12" xfId="3" applyNumberFormat="1" applyFont="1" applyFill="1" applyBorder="1" applyAlignment="1" applyProtection="1">
      <alignment horizontal="right"/>
    </xf>
    <xf numFmtId="0" fontId="13" fillId="2" borderId="16" xfId="0" applyFont="1" applyFill="1" applyBorder="1" applyAlignment="1" applyProtection="1">
      <alignment horizontal="centerContinuous"/>
      <protection locked="0"/>
    </xf>
    <xf numFmtId="37" fontId="13" fillId="2" borderId="16" xfId="0" applyNumberFormat="1" applyFont="1" applyFill="1" applyBorder="1" applyAlignment="1" applyProtection="1">
      <alignment horizontal="centerContinuous"/>
    </xf>
    <xf numFmtId="37" fontId="13" fillId="2" borderId="17" xfId="0" applyNumberFormat="1" applyFont="1" applyFill="1" applyBorder="1" applyAlignment="1" applyProtection="1">
      <alignment horizontal="centerContinuous"/>
    </xf>
    <xf numFmtId="168" fontId="13" fillId="2" borderId="15" xfId="3" applyNumberFormat="1" applyFont="1" applyFill="1" applyBorder="1" applyProtection="1">
      <protection locked="0"/>
    </xf>
    <xf numFmtId="168" fontId="0" fillId="2" borderId="24" xfId="3" applyNumberFormat="1" applyFont="1" applyFill="1" applyBorder="1" applyProtection="1">
      <protection locked="0"/>
    </xf>
    <xf numFmtId="168" fontId="13" fillId="2" borderId="14" xfId="3" applyNumberFormat="1" applyFont="1" applyFill="1" applyBorder="1" applyProtection="1">
      <protection locked="0"/>
    </xf>
    <xf numFmtId="168" fontId="13" fillId="2" borderId="24" xfId="3" applyNumberFormat="1" applyFont="1" applyFill="1" applyBorder="1" applyProtection="1">
      <protection locked="0"/>
    </xf>
    <xf numFmtId="168" fontId="13" fillId="2" borderId="15" xfId="3" applyNumberFormat="1" applyFont="1" applyFill="1" applyBorder="1" applyProtection="1"/>
    <xf numFmtId="168" fontId="13" fillId="2" borderId="14" xfId="3" applyNumberFormat="1" applyFont="1" applyFill="1" applyBorder="1" applyProtection="1"/>
    <xf numFmtId="168" fontId="13" fillId="2" borderId="24" xfId="3" applyNumberFormat="1" applyFont="1" applyFill="1" applyBorder="1" applyAlignment="1" applyProtection="1">
      <alignment horizontal="right"/>
    </xf>
    <xf numFmtId="168" fontId="13" fillId="2" borderId="14" xfId="3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horizontal="right"/>
      <protection locked="0"/>
    </xf>
    <xf numFmtId="0" fontId="13" fillId="2" borderId="16" xfId="0" applyNumberFormat="1" applyFont="1" applyFill="1" applyBorder="1" applyAlignment="1" applyProtection="1">
      <alignment horizontal="right"/>
      <protection locked="0"/>
    </xf>
    <xf numFmtId="0" fontId="13" fillId="2" borderId="17" xfId="0" applyNumberFormat="1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3" fontId="13" fillId="2" borderId="0" xfId="3" applyNumberFormat="1" applyFont="1" applyFill="1" applyBorder="1" applyAlignment="1">
      <alignment horizontal="right" indent="2"/>
    </xf>
    <xf numFmtId="3" fontId="15" fillId="2" borderId="0" xfId="4" applyNumberFormat="1" applyFont="1" applyFill="1" applyBorder="1" applyAlignment="1">
      <alignment vertical="top"/>
    </xf>
    <xf numFmtId="0" fontId="16" fillId="2" borderId="0" xfId="4" applyFont="1" applyFill="1" applyBorder="1" applyAlignment="1">
      <alignment horizontal="left"/>
    </xf>
    <xf numFmtId="0" fontId="15" fillId="2" borderId="0" xfId="4" applyFont="1" applyFill="1" applyBorder="1" applyAlignment="1">
      <alignment horizontal="left"/>
    </xf>
    <xf numFmtId="172" fontId="15" fillId="2" borderId="0" xfId="4" applyNumberFormat="1" applyFont="1" applyFill="1" applyBorder="1" applyAlignment="1">
      <alignment horizontal="left"/>
    </xf>
    <xf numFmtId="0" fontId="15" fillId="2" borderId="9" xfId="4" applyFont="1" applyFill="1" applyBorder="1" applyAlignment="1">
      <alignment horizontal="left"/>
    </xf>
    <xf numFmtId="0" fontId="16" fillId="2" borderId="9" xfId="4" applyFont="1" applyFill="1" applyBorder="1" applyAlignment="1">
      <alignment horizontal="left"/>
    </xf>
    <xf numFmtId="0" fontId="16" fillId="2" borderId="9" xfId="4" applyFont="1" applyFill="1" applyBorder="1" applyAlignment="1">
      <alignment wrapText="1"/>
    </xf>
    <xf numFmtId="0" fontId="16" fillId="2" borderId="10" xfId="4" applyFont="1" applyFill="1" applyBorder="1" applyAlignment="1">
      <alignment wrapText="1"/>
    </xf>
    <xf numFmtId="3" fontId="13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horizontal="left" indent="2"/>
    </xf>
    <xf numFmtId="0" fontId="13" fillId="2" borderId="1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72" fontId="13" fillId="2" borderId="1" xfId="0" applyNumberFormat="1" applyFont="1" applyFill="1" applyBorder="1" applyAlignment="1" applyProtection="1">
      <alignment horizontal="center"/>
    </xf>
    <xf numFmtId="172" fontId="13" fillId="2" borderId="1" xfId="0" applyNumberFormat="1" applyFont="1" applyFill="1" applyBorder="1" applyAlignment="1" applyProtection="1">
      <alignment horizontal="center"/>
      <protection locked="0"/>
    </xf>
    <xf numFmtId="172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13" xfId="4" applyFont="1" applyFill="1" applyBorder="1" applyAlignment="1">
      <alignment horizontal="center" vertical="top"/>
    </xf>
    <xf numFmtId="174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Protection="1">
      <protection locked="0"/>
    </xf>
    <xf numFmtId="0" fontId="15" fillId="2" borderId="1" xfId="4" applyFont="1" applyFill="1" applyBorder="1" applyAlignment="1">
      <alignment horizontal="right" vertical="top"/>
    </xf>
    <xf numFmtId="0" fontId="13" fillId="2" borderId="1" xfId="0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 vertical="top"/>
    </xf>
    <xf numFmtId="0" fontId="13" fillId="2" borderId="17" xfId="0" applyFont="1" applyFill="1" applyBorder="1" applyAlignment="1" applyProtection="1">
      <alignment horizontal="center" vertical="top"/>
    </xf>
    <xf numFmtId="0" fontId="13" fillId="2" borderId="18" xfId="0" applyFont="1" applyFill="1" applyBorder="1" applyAlignment="1" applyProtection="1">
      <alignment horizontal="center" vertical="top"/>
    </xf>
    <xf numFmtId="0" fontId="13" fillId="2" borderId="20" xfId="0" applyFont="1" applyFill="1" applyBorder="1" applyAlignment="1" applyProtection="1">
      <alignment horizontal="center" vertical="top"/>
    </xf>
    <xf numFmtId="0" fontId="13" fillId="2" borderId="22" xfId="0" applyFont="1" applyFill="1" applyBorder="1" applyAlignment="1" applyProtection="1">
      <alignment horizontal="center" vertical="top"/>
    </xf>
    <xf numFmtId="0" fontId="13" fillId="2" borderId="12" xfId="0" applyFont="1" applyFill="1" applyBorder="1" applyAlignment="1" applyProtection="1">
      <alignment horizontal="center" vertical="top"/>
    </xf>
    <xf numFmtId="0" fontId="13" fillId="2" borderId="21" xfId="0" applyFont="1" applyFill="1" applyBorder="1" applyAlignment="1" applyProtection="1">
      <alignment horizontal="center" vertical="top"/>
    </xf>
    <xf numFmtId="0" fontId="13" fillId="2" borderId="25" xfId="0" applyFont="1" applyFill="1" applyBorder="1" applyAlignment="1" applyProtection="1">
      <alignment horizontal="center" vertical="top"/>
    </xf>
    <xf numFmtId="0" fontId="13" fillId="2" borderId="0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Alignment="1" applyProtection="1">
      <alignment horizontal="left"/>
    </xf>
    <xf numFmtId="0" fontId="15" fillId="2" borderId="13" xfId="4" applyFont="1" applyFill="1" applyBorder="1" applyAlignment="1">
      <alignment horizontal="left" vertical="top"/>
    </xf>
    <xf numFmtId="0" fontId="15" fillId="2" borderId="16" xfId="4" applyFont="1" applyFill="1" applyBorder="1" applyAlignment="1">
      <alignment horizontal="left" vertical="top"/>
    </xf>
    <xf numFmtId="0" fontId="15" fillId="2" borderId="17" xfId="4" applyFont="1" applyFill="1" applyBorder="1" applyAlignment="1">
      <alignment horizontal="left" vertical="top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5" fillId="2" borderId="0" xfId="4" applyFont="1" applyFill="1" applyBorder="1" applyAlignment="1">
      <alignment horizontal="center" vertical="top" wrapText="1"/>
    </xf>
    <xf numFmtId="172" fontId="13" fillId="2" borderId="13" xfId="0" applyNumberFormat="1" applyFont="1" applyFill="1" applyBorder="1" applyAlignment="1" applyProtection="1">
      <alignment horizontal="center"/>
    </xf>
    <xf numFmtId="172" fontId="13" fillId="2" borderId="16" xfId="0" applyNumberFormat="1" applyFont="1" applyFill="1" applyBorder="1" applyAlignment="1" applyProtection="1">
      <alignment horizontal="center"/>
    </xf>
    <xf numFmtId="172" fontId="13" fillId="2" borderId="17" xfId="0" applyNumberFormat="1" applyFont="1" applyFill="1" applyBorder="1" applyAlignment="1" applyProtection="1">
      <alignment horizontal="center"/>
    </xf>
    <xf numFmtId="172" fontId="13" fillId="2" borderId="22" xfId="0" applyNumberFormat="1" applyFont="1" applyFill="1" applyBorder="1" applyAlignment="1" applyProtection="1">
      <alignment horizontal="center"/>
    </xf>
    <xf numFmtId="172" fontId="13" fillId="2" borderId="23" xfId="0" applyNumberFormat="1" applyFont="1" applyFill="1" applyBorder="1" applyAlignment="1" applyProtection="1">
      <alignment horizontal="center"/>
    </xf>
    <xf numFmtId="172" fontId="13" fillId="2" borderId="12" xfId="0" applyNumberFormat="1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172" fontId="13" fillId="2" borderId="18" xfId="0" applyNumberFormat="1" applyFont="1" applyFill="1" applyBorder="1" applyAlignment="1" applyProtection="1">
      <alignment horizontal="center"/>
    </xf>
    <xf numFmtId="172" fontId="13" fillId="2" borderId="19" xfId="0" applyNumberFormat="1" applyFont="1" applyFill="1" applyBorder="1" applyAlignment="1" applyProtection="1">
      <alignment horizontal="center"/>
    </xf>
    <xf numFmtId="172" fontId="13" fillId="2" borderId="20" xfId="0" applyNumberFormat="1" applyFont="1" applyFill="1" applyBorder="1" applyAlignment="1" applyProtection="1">
      <alignment horizontal="center"/>
    </xf>
    <xf numFmtId="172" fontId="13" fillId="2" borderId="18" xfId="3" applyNumberFormat="1" applyFont="1" applyFill="1" applyBorder="1" applyAlignment="1" applyProtection="1">
      <alignment horizontal="center"/>
    </xf>
    <xf numFmtId="172" fontId="13" fillId="2" borderId="20" xfId="3" applyNumberFormat="1" applyFont="1" applyFill="1" applyBorder="1" applyAlignment="1" applyProtection="1">
      <alignment horizontal="center"/>
    </xf>
    <xf numFmtId="172" fontId="13" fillId="2" borderId="13" xfId="3" applyNumberFormat="1" applyFont="1" applyFill="1" applyBorder="1" applyAlignment="1" applyProtection="1">
      <alignment horizontal="center"/>
    </xf>
    <xf numFmtId="172" fontId="13" fillId="2" borderId="17" xfId="3" applyNumberFormat="1" applyFont="1" applyFill="1" applyBorder="1" applyAlignment="1" applyProtection="1">
      <alignment horizontal="center"/>
    </xf>
    <xf numFmtId="172" fontId="13" fillId="2" borderId="22" xfId="3" applyNumberFormat="1" applyFont="1" applyFill="1" applyBorder="1" applyAlignment="1" applyProtection="1">
      <alignment horizontal="center"/>
    </xf>
    <xf numFmtId="172" fontId="13" fillId="2" borderId="12" xfId="3" applyNumberFormat="1" applyFont="1" applyFill="1" applyBorder="1" applyAlignment="1" applyProtection="1">
      <alignment horizontal="center"/>
    </xf>
    <xf numFmtId="3" fontId="13" fillId="2" borderId="16" xfId="0" applyNumberFormat="1" applyFont="1" applyFill="1" applyBorder="1" applyAlignment="1" applyProtection="1">
      <alignment horizontal="center"/>
    </xf>
    <xf numFmtId="3" fontId="13" fillId="2" borderId="17" xfId="0" applyNumberFormat="1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/>
    </xf>
    <xf numFmtId="0" fontId="12" fillId="2" borderId="16" xfId="0" applyFont="1" applyFill="1" applyBorder="1" applyAlignment="1" applyProtection="1">
      <alignment horizontal="left"/>
    </xf>
    <xf numFmtId="3" fontId="13" fillId="2" borderId="13" xfId="0" applyNumberFormat="1" applyFont="1" applyFill="1" applyBorder="1" applyAlignment="1" applyProtection="1">
      <alignment horizontal="center"/>
    </xf>
    <xf numFmtId="9" fontId="13" fillId="2" borderId="13" xfId="1" applyFont="1" applyFill="1" applyBorder="1" applyAlignment="1" applyProtection="1">
      <alignment horizontal="center"/>
    </xf>
    <xf numFmtId="9" fontId="13" fillId="2" borderId="17" xfId="1" applyFont="1" applyFill="1" applyBorder="1" applyAlignment="1" applyProtection="1">
      <alignment horizontal="center"/>
    </xf>
    <xf numFmtId="9" fontId="13" fillId="2" borderId="16" xfId="1" applyFont="1" applyFill="1" applyBorder="1" applyAlignment="1" applyProtection="1">
      <alignment horizontal="center"/>
    </xf>
    <xf numFmtId="0" fontId="12" fillId="2" borderId="13" xfId="0" applyNumberFormat="1" applyFont="1" applyFill="1" applyBorder="1" applyAlignment="1" applyProtection="1">
      <alignment horizontal="center"/>
    </xf>
    <xf numFmtId="0" fontId="12" fillId="2" borderId="17" xfId="0" applyNumberFormat="1" applyFont="1" applyFill="1" applyBorder="1" applyAlignment="1" applyProtection="1">
      <alignment horizontal="center"/>
    </xf>
    <xf numFmtId="0" fontId="12" fillId="2" borderId="16" xfId="0" applyNumberFormat="1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left" indent="2"/>
    </xf>
    <xf numFmtId="0" fontId="13" fillId="2" borderId="16" xfId="0" applyFont="1" applyFill="1" applyBorder="1" applyAlignment="1" applyProtection="1">
      <alignment horizontal="left" indent="2"/>
    </xf>
    <xf numFmtId="0" fontId="12" fillId="2" borderId="19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25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12" fillId="2" borderId="2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t="s">
        <v>29</v>
      </c>
    </row>
    <row r="30" spans="1:13" ht="15.75" x14ac:dyDescent="0.25">
      <c r="A30" s="16" t="s">
        <v>28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"/>
  <sheetViews>
    <sheetView zoomScaleNormal="100" workbookViewId="0">
      <selection activeCell="B8" sqref="B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8" t="s">
        <v>31</v>
      </c>
      <c r="M2" s="65" t="str">
        <f t="array" ref="M2">IF(SUM(IF(M8:S34="",0,1))=0,"",SUM(M8:S34))</f>
        <v/>
      </c>
      <c r="O2" s="12" t="s">
        <v>14</v>
      </c>
      <c r="P2" s="6" t="str">
        <f>IF(M2="","",M2/M3)</f>
        <v/>
      </c>
    </row>
    <row r="3" spans="1:19" x14ac:dyDescent="0.25">
      <c r="L3" s="19" t="s">
        <v>32</v>
      </c>
      <c r="M3" s="66">
        <f>SUM(B8:B34)</f>
        <v>71</v>
      </c>
    </row>
    <row r="5" spans="1:19" ht="23.25" x14ac:dyDescent="0.35">
      <c r="A5" s="14" t="s">
        <v>446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5.75" x14ac:dyDescent="0.25">
      <c r="A6" s="1"/>
      <c r="B6" s="290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9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3">
        <v>1</v>
      </c>
      <c r="B8" s="63">
        <f>SUM(C8:I8)</f>
        <v>3.25</v>
      </c>
      <c r="C8" s="63">
        <v>0.75</v>
      </c>
      <c r="D8" s="63">
        <v>0.75</v>
      </c>
      <c r="E8" s="63">
        <v>0.75</v>
      </c>
      <c r="F8" s="63">
        <v>1</v>
      </c>
      <c r="G8" s="63"/>
      <c r="H8" s="63"/>
      <c r="I8" s="63"/>
      <c r="J8" s="10" t="str">
        <f ca="1">INDIRECT("'"&amp;A8&amp;"'!B1")</f>
        <v>Incomplete</v>
      </c>
      <c r="L8" s="13">
        <f>A8</f>
        <v>1</v>
      </c>
      <c r="M8" s="64" t="str">
        <f>IF('1'!$A8="","",'1'!$A8)</f>
        <v/>
      </c>
      <c r="N8" s="64" t="str">
        <f>IF('1'!$A12="","",'1'!$A12)</f>
        <v/>
      </c>
      <c r="O8" s="64" t="str">
        <f>IF('1'!$A16="","",'1'!$A16)</f>
        <v/>
      </c>
      <c r="P8" s="64" t="str">
        <f>IF('1'!$A20="","",'1'!$A20)</f>
        <v/>
      </c>
      <c r="Q8" s="64"/>
      <c r="R8" s="64"/>
      <c r="S8" s="64"/>
    </row>
    <row r="9" spans="1:19" x14ac:dyDescent="0.25">
      <c r="A9" s="13">
        <v>2</v>
      </c>
      <c r="B9" s="63">
        <f t="shared" ref="B9:B33" si="0">SUM(C9:I9)</f>
        <v>2</v>
      </c>
      <c r="C9" s="63">
        <v>0.5</v>
      </c>
      <c r="D9" s="63">
        <v>1</v>
      </c>
      <c r="E9" s="63">
        <v>0.5</v>
      </c>
      <c r="F9" s="63"/>
      <c r="G9" s="63"/>
      <c r="H9" s="63"/>
      <c r="I9" s="63"/>
      <c r="J9" s="10" t="str">
        <f t="shared" ref="J9:J26" ca="1" si="1">INDIRECT("'"&amp;A9&amp;"'!B1")</f>
        <v>Incomplete</v>
      </c>
      <c r="L9" s="13">
        <f t="shared" ref="L9:L26" si="2">A9</f>
        <v>2</v>
      </c>
      <c r="M9" s="64" t="str">
        <f>IF('2'!$A8="","",'2'!$A8)</f>
        <v/>
      </c>
      <c r="N9" s="64" t="str">
        <f>IF('2'!$A12="","",'2'!$A12)</f>
        <v/>
      </c>
      <c r="O9" s="64" t="str">
        <f>IF('2'!$A17="","",'2'!$A17)</f>
        <v/>
      </c>
      <c r="P9" s="64"/>
      <c r="Q9" s="64"/>
      <c r="R9" s="64"/>
      <c r="S9" s="64"/>
    </row>
    <row r="10" spans="1:19" x14ac:dyDescent="0.25">
      <c r="A10" s="13">
        <v>3</v>
      </c>
      <c r="B10" s="63">
        <f t="shared" si="0"/>
        <v>2.25</v>
      </c>
      <c r="C10" s="63">
        <v>0.5</v>
      </c>
      <c r="D10" s="63">
        <v>0.5</v>
      </c>
      <c r="E10" s="63">
        <v>0.5</v>
      </c>
      <c r="F10" s="63">
        <v>0.75</v>
      </c>
      <c r="G10" s="63"/>
      <c r="H10" s="63"/>
      <c r="I10" s="63"/>
      <c r="J10" s="10" t="str">
        <f t="shared" ca="1" si="1"/>
        <v>Incomplete</v>
      </c>
      <c r="L10" s="13">
        <f t="shared" si="2"/>
        <v>3</v>
      </c>
      <c r="M10" s="64" t="str">
        <f>IF('3'!$A8="","",'3'!$A8)</f>
        <v/>
      </c>
      <c r="N10" s="64" t="str">
        <f>IF('3'!$A12="","",'3'!$A12)</f>
        <v/>
      </c>
      <c r="O10" s="64" t="str">
        <f>IF('3'!$A16="","",'3'!$A16)</f>
        <v/>
      </c>
      <c r="P10" s="64" t="str">
        <f>IF('3'!$A20="","",'3'!$A20)</f>
        <v/>
      </c>
      <c r="Q10" s="64"/>
      <c r="R10" s="64"/>
      <c r="S10" s="64"/>
    </row>
    <row r="11" spans="1:19" x14ac:dyDescent="0.25">
      <c r="A11" s="13">
        <v>4</v>
      </c>
      <c r="B11" s="63">
        <f t="shared" si="0"/>
        <v>3.5</v>
      </c>
      <c r="C11" s="63">
        <v>1</v>
      </c>
      <c r="D11" s="63">
        <v>0.5</v>
      </c>
      <c r="E11" s="63">
        <v>1</v>
      </c>
      <c r="F11" s="63">
        <v>1</v>
      </c>
      <c r="G11" s="63"/>
      <c r="H11" s="63"/>
      <c r="I11" s="63"/>
      <c r="J11" s="10" t="str">
        <f t="shared" ca="1" si="1"/>
        <v>Incomplete</v>
      </c>
      <c r="L11" s="13">
        <f t="shared" si="2"/>
        <v>4</v>
      </c>
      <c r="M11" s="64" t="str">
        <f>IF('4'!$A8="","",'4'!$A8)</f>
        <v/>
      </c>
      <c r="N11" s="64" t="str">
        <f>IF('4'!$A12="","",'4'!$A12)</f>
        <v/>
      </c>
      <c r="O11" s="64" t="str">
        <f>IF('4'!$A16="","",'4'!$A16)</f>
        <v/>
      </c>
      <c r="P11" s="64" t="str">
        <f>IF('4'!$A20="","",'4'!$A20)</f>
        <v/>
      </c>
      <c r="Q11" s="64"/>
      <c r="R11" s="64"/>
      <c r="S11" s="64"/>
    </row>
    <row r="12" spans="1:19" x14ac:dyDescent="0.25">
      <c r="A12" s="13">
        <v>5</v>
      </c>
      <c r="B12" s="63">
        <f t="shared" si="0"/>
        <v>1.5</v>
      </c>
      <c r="C12" s="63">
        <v>0.75</v>
      </c>
      <c r="D12" s="63">
        <v>0.25</v>
      </c>
      <c r="E12" s="63">
        <v>0.5</v>
      </c>
      <c r="F12" s="63"/>
      <c r="G12" s="63"/>
      <c r="H12" s="63"/>
      <c r="I12" s="63"/>
      <c r="J12" s="10" t="str">
        <f t="shared" ca="1" si="1"/>
        <v>Incomplete</v>
      </c>
      <c r="L12" s="13">
        <f t="shared" si="2"/>
        <v>5</v>
      </c>
      <c r="M12" s="64" t="str">
        <f>IF('5'!$A8="","",'5'!$A8)</f>
        <v/>
      </c>
      <c r="N12" s="64" t="str">
        <f>IF('5'!$A12="","",'5'!$A12)</f>
        <v/>
      </c>
      <c r="O12" s="64" t="str">
        <f>IF('5'!$A16="","",'5'!$A16)</f>
        <v/>
      </c>
      <c r="P12" s="64"/>
      <c r="Q12" s="64"/>
      <c r="R12" s="64"/>
      <c r="S12" s="64"/>
    </row>
    <row r="13" spans="1:19" x14ac:dyDescent="0.25">
      <c r="A13" s="13">
        <v>6</v>
      </c>
      <c r="B13" s="63">
        <f t="shared" si="0"/>
        <v>2.75</v>
      </c>
      <c r="C13" s="63">
        <v>1</v>
      </c>
      <c r="D13" s="63">
        <v>1</v>
      </c>
      <c r="E13" s="63">
        <v>0.75</v>
      </c>
      <c r="F13" s="63"/>
      <c r="G13" s="63"/>
      <c r="H13" s="63"/>
      <c r="I13" s="63"/>
      <c r="J13" s="10" t="str">
        <f t="shared" ca="1" si="1"/>
        <v>Incomplete</v>
      </c>
      <c r="L13" s="13">
        <f t="shared" si="2"/>
        <v>6</v>
      </c>
      <c r="M13" s="64" t="str">
        <f>IF('6'!$A8="","",'6'!$A8)</f>
        <v/>
      </c>
      <c r="N13" s="64" t="str">
        <f>IF('6'!$A12="","",'6'!$A12)</f>
        <v/>
      </c>
      <c r="O13" s="64" t="str">
        <f>IF('6'!$A16="","",'6'!$A16)</f>
        <v/>
      </c>
      <c r="P13" s="64"/>
      <c r="Q13" s="64"/>
      <c r="R13" s="64"/>
      <c r="S13" s="64"/>
    </row>
    <row r="14" spans="1:19" x14ac:dyDescent="0.25">
      <c r="A14" s="13">
        <v>7</v>
      </c>
      <c r="B14" s="63">
        <f t="shared" si="0"/>
        <v>2.25</v>
      </c>
      <c r="C14" s="63">
        <v>0.5</v>
      </c>
      <c r="D14" s="63">
        <v>1</v>
      </c>
      <c r="E14" s="63">
        <v>0.75</v>
      </c>
      <c r="F14" s="63"/>
      <c r="G14" s="63"/>
      <c r="H14" s="63"/>
      <c r="I14" s="63"/>
      <c r="J14" s="10" t="str">
        <f t="shared" ca="1" si="1"/>
        <v>Incomplete</v>
      </c>
      <c r="L14" s="13">
        <f t="shared" si="2"/>
        <v>7</v>
      </c>
      <c r="M14" s="64" t="str">
        <f>IF('7'!$A8="","",'7'!$A8)</f>
        <v/>
      </c>
      <c r="N14" s="64" t="str">
        <f>IF('7'!$A12="","",'7'!$A12)</f>
        <v/>
      </c>
      <c r="O14" s="64" t="str">
        <f>IF('7'!$A16="","",'7'!$A16)</f>
        <v/>
      </c>
      <c r="P14" s="64"/>
      <c r="Q14" s="64"/>
      <c r="R14" s="64"/>
      <c r="S14" s="64"/>
    </row>
    <row r="15" spans="1:19" x14ac:dyDescent="0.25">
      <c r="A15" s="13">
        <v>8</v>
      </c>
      <c r="B15" s="63">
        <f t="shared" si="0"/>
        <v>3</v>
      </c>
      <c r="C15" s="63">
        <v>1</v>
      </c>
      <c r="D15" s="63">
        <v>0.5</v>
      </c>
      <c r="E15" s="63">
        <v>1.5</v>
      </c>
      <c r="F15" s="63"/>
      <c r="G15" s="63"/>
      <c r="H15" s="63"/>
      <c r="I15" s="63"/>
      <c r="J15" s="10" t="str">
        <f t="shared" ca="1" si="1"/>
        <v>Incomplete</v>
      </c>
      <c r="L15" s="13">
        <f t="shared" si="2"/>
        <v>8</v>
      </c>
      <c r="M15" s="64" t="str">
        <f>IF('8'!$A8="","",'8'!$A8)</f>
        <v/>
      </c>
      <c r="N15" s="64" t="str">
        <f>IF('8'!$A12="","",'8'!$A12)</f>
        <v/>
      </c>
      <c r="O15" s="64" t="str">
        <f>IF('8'!$A16="","",'8'!$A16)</f>
        <v/>
      </c>
      <c r="P15" s="64"/>
      <c r="Q15" s="64"/>
      <c r="R15" s="64"/>
      <c r="S15" s="64"/>
    </row>
    <row r="16" spans="1:19" x14ac:dyDescent="0.25">
      <c r="A16" s="13">
        <v>9</v>
      </c>
      <c r="B16" s="63">
        <f t="shared" si="0"/>
        <v>2</v>
      </c>
      <c r="C16" s="63">
        <v>2</v>
      </c>
      <c r="D16" s="63"/>
      <c r="E16" s="63"/>
      <c r="F16" s="63"/>
      <c r="G16" s="63"/>
      <c r="H16" s="63"/>
      <c r="I16" s="63"/>
      <c r="J16" s="10" t="str">
        <f t="shared" ca="1" si="1"/>
        <v>Incomplete</v>
      </c>
      <c r="L16" s="13">
        <f t="shared" si="2"/>
        <v>9</v>
      </c>
      <c r="M16" s="64" t="str">
        <f>IF('9'!$A5="","",'9'!$A5)</f>
        <v/>
      </c>
      <c r="N16" s="64"/>
      <c r="O16" s="64"/>
      <c r="P16" s="64"/>
      <c r="Q16" s="64"/>
      <c r="R16" s="64"/>
      <c r="S16" s="64"/>
    </row>
    <row r="17" spans="1:19" x14ac:dyDescent="0.25">
      <c r="A17" s="13">
        <v>10</v>
      </c>
      <c r="B17" s="63">
        <f t="shared" si="0"/>
        <v>3</v>
      </c>
      <c r="C17" s="63">
        <v>2</v>
      </c>
      <c r="D17" s="63">
        <v>0.5</v>
      </c>
      <c r="E17" s="63">
        <v>0.5</v>
      </c>
      <c r="F17" s="63"/>
      <c r="G17" s="63"/>
      <c r="H17" s="63"/>
      <c r="I17" s="63"/>
      <c r="J17" s="10" t="str">
        <f t="shared" ca="1" si="1"/>
        <v>Incomplete</v>
      </c>
      <c r="L17" s="13">
        <f t="shared" si="2"/>
        <v>10</v>
      </c>
      <c r="M17" s="64" t="str">
        <f>IF('10'!$A32="","",'10'!$A32)</f>
        <v/>
      </c>
      <c r="N17" s="64" t="str">
        <f>IF('10'!$A36="","",'10'!$A36)</f>
        <v/>
      </c>
      <c r="O17" s="64" t="str">
        <f>IF('10'!$A41="","",'10'!$A41)</f>
        <v/>
      </c>
      <c r="P17" s="64"/>
      <c r="Q17" s="64"/>
      <c r="R17" s="64"/>
      <c r="S17" s="64"/>
    </row>
    <row r="18" spans="1:19" x14ac:dyDescent="0.25">
      <c r="A18" s="13">
        <v>11</v>
      </c>
      <c r="B18" s="63">
        <f t="shared" si="0"/>
        <v>3.5</v>
      </c>
      <c r="C18" s="63">
        <v>3.5</v>
      </c>
      <c r="D18" s="63"/>
      <c r="E18" s="63"/>
      <c r="F18" s="63"/>
      <c r="G18" s="63"/>
      <c r="H18" s="63"/>
      <c r="I18" s="63"/>
      <c r="J18" s="10" t="str">
        <f t="shared" ca="1" si="1"/>
        <v>Incomplete</v>
      </c>
      <c r="L18" s="13">
        <f t="shared" si="2"/>
        <v>11</v>
      </c>
      <c r="M18" s="64" t="str">
        <f>IF('11'!$A5="","",'11'!$A5)</f>
        <v/>
      </c>
      <c r="N18" s="64"/>
      <c r="O18" s="64"/>
      <c r="P18" s="64"/>
      <c r="Q18" s="64"/>
      <c r="R18" s="64"/>
      <c r="S18" s="64"/>
    </row>
    <row r="19" spans="1:19" x14ac:dyDescent="0.25">
      <c r="A19" s="13">
        <v>12</v>
      </c>
      <c r="B19" s="63">
        <f t="shared" si="0"/>
        <v>2.5</v>
      </c>
      <c r="C19" s="63">
        <v>1</v>
      </c>
      <c r="D19" s="63">
        <v>0.5</v>
      </c>
      <c r="E19" s="63">
        <v>1</v>
      </c>
      <c r="F19" s="63"/>
      <c r="G19" s="63"/>
      <c r="H19" s="63"/>
      <c r="I19" s="63"/>
      <c r="J19" s="10" t="str">
        <f t="shared" ca="1" si="1"/>
        <v>Incomplete</v>
      </c>
      <c r="L19" s="13">
        <f t="shared" si="2"/>
        <v>12</v>
      </c>
      <c r="M19" s="64" t="str">
        <f>IF('12'!$A23="","",'12'!$A23)</f>
        <v/>
      </c>
      <c r="N19" s="64" t="str">
        <f>IF('12'!$A27="","",'12'!$A27)</f>
        <v/>
      </c>
      <c r="O19" s="64" t="str">
        <f>IF('12'!$A31="","",'12'!$A31)</f>
        <v/>
      </c>
      <c r="P19" s="64"/>
      <c r="Q19" s="64"/>
      <c r="R19" s="64"/>
      <c r="S19" s="64"/>
    </row>
    <row r="20" spans="1:19" x14ac:dyDescent="0.25">
      <c r="A20" s="13">
        <v>13</v>
      </c>
      <c r="B20" s="63">
        <f t="shared" si="0"/>
        <v>4</v>
      </c>
      <c r="C20" s="63">
        <v>4</v>
      </c>
      <c r="D20" s="63"/>
      <c r="E20" s="63"/>
      <c r="F20" s="63"/>
      <c r="G20" s="63"/>
      <c r="H20" s="63"/>
      <c r="I20" s="63"/>
      <c r="J20" s="10" t="str">
        <f t="shared" ca="1" si="1"/>
        <v>Incomplete</v>
      </c>
      <c r="L20" s="13">
        <f t="shared" si="2"/>
        <v>13</v>
      </c>
      <c r="M20" s="64" t="str">
        <f>IF('13'!$A5="","",'13'!$A5)</f>
        <v/>
      </c>
      <c r="N20" s="64"/>
      <c r="O20" s="64"/>
      <c r="P20" s="64"/>
      <c r="Q20" s="64"/>
      <c r="R20" s="64"/>
      <c r="S20" s="64"/>
    </row>
    <row r="21" spans="1:19" x14ac:dyDescent="0.25">
      <c r="A21" s="13">
        <v>14</v>
      </c>
      <c r="B21" s="63">
        <f t="shared" si="0"/>
        <v>2</v>
      </c>
      <c r="C21" s="63">
        <v>2</v>
      </c>
      <c r="D21" s="63"/>
      <c r="E21" s="63"/>
      <c r="F21" s="63"/>
      <c r="G21" s="63"/>
      <c r="H21" s="63"/>
      <c r="I21" s="63"/>
      <c r="J21" s="10" t="str">
        <f t="shared" ca="1" si="1"/>
        <v>Incomplete</v>
      </c>
      <c r="L21" s="13">
        <f t="shared" si="2"/>
        <v>14</v>
      </c>
      <c r="M21" s="64" t="str">
        <f>IF('14'!$A5="","",'14'!$A5)</f>
        <v/>
      </c>
      <c r="N21" s="64"/>
      <c r="O21" s="64"/>
      <c r="P21" s="64"/>
      <c r="Q21" s="64"/>
      <c r="R21" s="64"/>
      <c r="S21" s="64"/>
    </row>
    <row r="22" spans="1:19" x14ac:dyDescent="0.25">
      <c r="A22" s="13">
        <v>15</v>
      </c>
      <c r="B22" s="63">
        <f t="shared" si="0"/>
        <v>2.75</v>
      </c>
      <c r="C22" s="63">
        <v>2.25</v>
      </c>
      <c r="D22" s="63">
        <v>0.5</v>
      </c>
      <c r="E22" s="63"/>
      <c r="F22" s="63"/>
      <c r="G22" s="63"/>
      <c r="H22" s="63"/>
      <c r="I22" s="63"/>
      <c r="J22" s="10" t="str">
        <f t="shared" ca="1" si="1"/>
        <v>Incomplete</v>
      </c>
      <c r="L22" s="13">
        <f t="shared" si="2"/>
        <v>15</v>
      </c>
      <c r="M22" s="64" t="str">
        <f>IF('15'!$A26="","",'15'!$A26)</f>
        <v/>
      </c>
      <c r="N22" s="64" t="str">
        <f>IF('15'!$A30="","",'15'!$A30)</f>
        <v/>
      </c>
      <c r="O22" s="64"/>
      <c r="P22" s="64"/>
      <c r="Q22" s="64"/>
      <c r="R22" s="64"/>
      <c r="S22" s="64"/>
    </row>
    <row r="23" spans="1:19" x14ac:dyDescent="0.25">
      <c r="A23" s="13">
        <v>16</v>
      </c>
      <c r="B23" s="63">
        <f t="shared" si="0"/>
        <v>3.25</v>
      </c>
      <c r="C23" s="63">
        <v>1.25</v>
      </c>
      <c r="D23" s="63">
        <v>1.5</v>
      </c>
      <c r="E23" s="63">
        <v>0.5</v>
      </c>
      <c r="F23" s="63"/>
      <c r="G23" s="63"/>
      <c r="H23" s="63"/>
      <c r="I23" s="63"/>
      <c r="J23" s="10" t="str">
        <f t="shared" ca="1" si="1"/>
        <v>Incomplete</v>
      </c>
      <c r="L23" s="13">
        <f t="shared" si="2"/>
        <v>16</v>
      </c>
      <c r="M23" s="64" t="str">
        <f>IF('16'!$A23="","",'16'!$A23)</f>
        <v/>
      </c>
      <c r="N23" s="64" t="str">
        <f>IF('16'!$A27="","",'16'!$A27)</f>
        <v/>
      </c>
      <c r="O23" s="64" t="str">
        <f>IF('16'!$A31="","",'16'!$A31)</f>
        <v/>
      </c>
      <c r="P23" s="64"/>
      <c r="Q23" s="64"/>
      <c r="R23" s="64"/>
      <c r="S23" s="64"/>
    </row>
    <row r="24" spans="1:19" x14ac:dyDescent="0.25">
      <c r="A24" s="13">
        <v>17</v>
      </c>
      <c r="B24" s="63">
        <f t="shared" si="0"/>
        <v>2</v>
      </c>
      <c r="C24" s="63">
        <v>2</v>
      </c>
      <c r="D24" s="63"/>
      <c r="E24" s="63"/>
      <c r="F24" s="63"/>
      <c r="G24" s="63"/>
      <c r="H24" s="63"/>
      <c r="I24" s="63"/>
      <c r="J24" s="10" t="str">
        <f t="shared" ca="1" si="1"/>
        <v>Incomplete</v>
      </c>
      <c r="L24" s="13">
        <f t="shared" si="2"/>
        <v>17</v>
      </c>
      <c r="M24" s="64" t="str">
        <f>IF('17'!$A5="","",'17'!$A5)</f>
        <v/>
      </c>
      <c r="N24" s="64"/>
      <c r="O24" s="64"/>
      <c r="P24" s="64"/>
      <c r="Q24" s="64"/>
      <c r="R24" s="64"/>
      <c r="S24" s="64"/>
    </row>
    <row r="25" spans="1:19" x14ac:dyDescent="0.25">
      <c r="A25" s="13">
        <v>18</v>
      </c>
      <c r="B25" s="63">
        <f t="shared" si="0"/>
        <v>3.75</v>
      </c>
      <c r="C25" s="63">
        <v>3.25</v>
      </c>
      <c r="D25" s="63">
        <v>0.5</v>
      </c>
      <c r="E25" s="63"/>
      <c r="F25" s="63"/>
      <c r="G25" s="63"/>
      <c r="H25" s="63"/>
      <c r="I25" s="63"/>
      <c r="J25" s="10" t="str">
        <f t="shared" ca="1" si="1"/>
        <v>Incomplete</v>
      </c>
      <c r="L25" s="13">
        <f t="shared" si="2"/>
        <v>18</v>
      </c>
      <c r="M25" s="64" t="str">
        <f>IF('18'!$A33="","",'18'!$A33)</f>
        <v/>
      </c>
      <c r="N25" s="64" t="str">
        <f>IF('18'!$A37="","",'18'!$A37)</f>
        <v/>
      </c>
      <c r="O25" s="64"/>
      <c r="P25" s="64"/>
      <c r="Q25" s="64"/>
      <c r="R25" s="64"/>
      <c r="S25" s="64"/>
    </row>
    <row r="26" spans="1:19" x14ac:dyDescent="0.25">
      <c r="A26" s="13">
        <v>19</v>
      </c>
      <c r="B26" s="63">
        <f t="shared" si="0"/>
        <v>2.75</v>
      </c>
      <c r="C26" s="63">
        <v>0.5</v>
      </c>
      <c r="D26" s="63">
        <v>1.5</v>
      </c>
      <c r="E26" s="63">
        <v>0.75</v>
      </c>
      <c r="F26" s="63"/>
      <c r="G26" s="63"/>
      <c r="H26" s="63"/>
      <c r="I26" s="63"/>
      <c r="J26" s="10" t="str">
        <f t="shared" ca="1" si="1"/>
        <v>Incomplete</v>
      </c>
      <c r="L26" s="13">
        <f t="shared" si="2"/>
        <v>19</v>
      </c>
      <c r="M26" s="64" t="str">
        <f>IF('19'!$A16="","",'19'!$A16)</f>
        <v/>
      </c>
      <c r="N26" s="64" t="str">
        <f>IF('19'!$A20="","",'19'!$A20)</f>
        <v/>
      </c>
      <c r="O26" s="64" t="str">
        <f>IF('19'!$A26="","",'19'!$A26)</f>
        <v/>
      </c>
      <c r="P26" s="64"/>
      <c r="Q26" s="64"/>
      <c r="R26" s="64"/>
      <c r="S26" s="64"/>
    </row>
    <row r="27" spans="1:19" x14ac:dyDescent="0.25">
      <c r="A27" s="13">
        <v>20</v>
      </c>
      <c r="B27" s="63">
        <f t="shared" si="0"/>
        <v>3.5</v>
      </c>
      <c r="C27" s="63">
        <v>0.5</v>
      </c>
      <c r="D27" s="63">
        <v>1</v>
      </c>
      <c r="E27" s="63">
        <v>2</v>
      </c>
      <c r="F27" s="63"/>
      <c r="G27" s="63"/>
      <c r="H27" s="63"/>
      <c r="I27" s="63"/>
      <c r="J27" s="10" t="str">
        <f t="shared" ref="J27:J33" ca="1" si="3">INDIRECT("'"&amp;A27&amp;"'!B1")</f>
        <v>Incomplete</v>
      </c>
      <c r="L27" s="13">
        <f t="shared" ref="L27:L34" si="4">A27</f>
        <v>20</v>
      </c>
      <c r="M27" s="64" t="str">
        <f>IF('20'!$A8="","",'20'!$A8)</f>
        <v/>
      </c>
      <c r="N27" s="64" t="str">
        <f>IF('20'!$A12="","",'20'!$A12)</f>
        <v/>
      </c>
      <c r="O27" s="64" t="str">
        <f>IF('20'!$A16="","",'20'!$A16)</f>
        <v/>
      </c>
      <c r="P27" s="64"/>
      <c r="Q27" s="64"/>
      <c r="R27" s="64"/>
      <c r="S27" s="64"/>
    </row>
    <row r="28" spans="1:19" x14ac:dyDescent="0.25">
      <c r="A28" s="13">
        <v>21</v>
      </c>
      <c r="B28" s="63">
        <f t="shared" si="0"/>
        <v>2.5</v>
      </c>
      <c r="C28" s="63">
        <v>2.5</v>
      </c>
      <c r="D28" s="63"/>
      <c r="E28" s="63"/>
      <c r="F28" s="63"/>
      <c r="G28" s="63"/>
      <c r="H28" s="63"/>
      <c r="I28" s="63"/>
      <c r="J28" s="10" t="str">
        <f t="shared" ca="1" si="3"/>
        <v>Incomplete</v>
      </c>
      <c r="L28" s="13">
        <f t="shared" si="4"/>
        <v>21</v>
      </c>
      <c r="M28" s="64" t="str">
        <f>IF('21'!$A5="","",'21'!$A5)</f>
        <v/>
      </c>
      <c r="N28" s="64"/>
      <c r="O28" s="64"/>
      <c r="P28" s="64"/>
      <c r="Q28" s="64"/>
      <c r="R28" s="64"/>
      <c r="S28" s="64"/>
    </row>
    <row r="29" spans="1:19" x14ac:dyDescent="0.25">
      <c r="A29" s="13">
        <v>22</v>
      </c>
      <c r="B29" s="63">
        <f t="shared" si="0"/>
        <v>1.75</v>
      </c>
      <c r="C29" s="63">
        <v>0.75</v>
      </c>
      <c r="D29" s="63">
        <v>0.5</v>
      </c>
      <c r="E29" s="63">
        <v>0.5</v>
      </c>
      <c r="F29" s="63"/>
      <c r="G29" s="63"/>
      <c r="H29" s="63"/>
      <c r="I29" s="63"/>
      <c r="J29" s="10" t="str">
        <f t="shared" ca="1" si="3"/>
        <v>Incomplete</v>
      </c>
      <c r="L29" s="13">
        <f t="shared" si="4"/>
        <v>22</v>
      </c>
      <c r="M29" s="64" t="str">
        <f>IF('22'!$A8="","",'22'!$A8)</f>
        <v/>
      </c>
      <c r="N29" s="64" t="str">
        <f>IF('22'!$A12="","",'22'!$A12)</f>
        <v/>
      </c>
      <c r="O29" s="64" t="str">
        <f>IF('22'!$A16="","",'22'!$A16)</f>
        <v/>
      </c>
      <c r="P29" s="64"/>
      <c r="Q29" s="64"/>
      <c r="R29" s="64"/>
      <c r="S29" s="64"/>
    </row>
    <row r="30" spans="1:19" x14ac:dyDescent="0.25">
      <c r="A30" s="17">
        <v>23</v>
      </c>
      <c r="B30" s="63">
        <f t="shared" si="0"/>
        <v>1.75</v>
      </c>
      <c r="C30" s="63">
        <v>0.75</v>
      </c>
      <c r="D30" s="63">
        <v>0.5</v>
      </c>
      <c r="E30" s="63">
        <v>0.5</v>
      </c>
      <c r="F30" s="63"/>
      <c r="G30" s="63"/>
      <c r="H30" s="63"/>
      <c r="I30" s="63"/>
      <c r="J30" s="10" t="str">
        <f t="shared" ca="1" si="3"/>
        <v>Incomplete</v>
      </c>
      <c r="L30" s="13">
        <f t="shared" si="4"/>
        <v>23</v>
      </c>
      <c r="M30" s="64" t="str">
        <f>IF('23'!$A8="","",'23'!$A8)</f>
        <v/>
      </c>
      <c r="N30" s="64" t="str">
        <f>IF('23'!$A12="","",'23'!$A12)</f>
        <v/>
      </c>
      <c r="O30" s="64" t="str">
        <f>IF('23'!$A16="","",'23'!$A16)</f>
        <v/>
      </c>
      <c r="P30" s="64"/>
      <c r="Q30" s="64"/>
      <c r="R30" s="64"/>
      <c r="S30" s="64"/>
    </row>
    <row r="31" spans="1:19" x14ac:dyDescent="0.25">
      <c r="A31" s="17">
        <v>24</v>
      </c>
      <c r="B31" s="63">
        <f t="shared" si="0"/>
        <v>3</v>
      </c>
      <c r="C31" s="63">
        <v>1</v>
      </c>
      <c r="D31" s="63">
        <v>0.75</v>
      </c>
      <c r="E31" s="63">
        <v>1.25</v>
      </c>
      <c r="F31" s="63"/>
      <c r="G31" s="63"/>
      <c r="H31" s="63"/>
      <c r="I31" s="63"/>
      <c r="J31" s="10" t="str">
        <f t="shared" ca="1" si="3"/>
        <v>Incomplete</v>
      </c>
      <c r="L31" s="13">
        <f t="shared" si="4"/>
        <v>24</v>
      </c>
      <c r="M31" s="64" t="str">
        <f>IF('24'!$A8="","",'24'!$A8)</f>
        <v/>
      </c>
      <c r="N31" s="64" t="str">
        <f>IF('24'!$A15="","",'24'!$A15)</f>
        <v/>
      </c>
      <c r="O31" s="64" t="str">
        <f>IF('24'!$A19="","",'24'!$A19)</f>
        <v/>
      </c>
      <c r="P31" s="64"/>
      <c r="Q31" s="64"/>
      <c r="R31" s="64"/>
      <c r="S31" s="64"/>
    </row>
    <row r="32" spans="1:19" x14ac:dyDescent="0.25">
      <c r="A32" s="13">
        <v>25</v>
      </c>
      <c r="B32" s="63">
        <f t="shared" si="0"/>
        <v>1.75</v>
      </c>
      <c r="C32" s="63">
        <v>0.5</v>
      </c>
      <c r="D32" s="63">
        <v>0.5</v>
      </c>
      <c r="E32" s="63">
        <v>0.75</v>
      </c>
      <c r="F32" s="63"/>
      <c r="G32" s="63"/>
      <c r="H32" s="63"/>
      <c r="I32" s="63"/>
      <c r="J32" s="10" t="str">
        <f t="shared" ca="1" si="3"/>
        <v>Incomplete</v>
      </c>
      <c r="L32" s="13">
        <f t="shared" si="4"/>
        <v>25</v>
      </c>
      <c r="M32" s="64" t="str">
        <f>IF('25'!$A8="","",'25'!$A8)</f>
        <v/>
      </c>
      <c r="N32" s="64" t="str">
        <f>IF('25'!$A12="","",'25'!$A12)</f>
        <v/>
      </c>
      <c r="O32" s="64" t="str">
        <f>IF('25'!$A16="","",'25'!$A16)</f>
        <v/>
      </c>
      <c r="P32" s="64"/>
      <c r="Q32" s="64"/>
      <c r="R32" s="64"/>
      <c r="S32" s="64"/>
    </row>
    <row r="33" spans="1:19" x14ac:dyDescent="0.25">
      <c r="A33" s="13">
        <v>26</v>
      </c>
      <c r="B33" s="63">
        <f t="shared" si="0"/>
        <v>2.75</v>
      </c>
      <c r="C33" s="63">
        <v>1.5</v>
      </c>
      <c r="D33" s="63">
        <v>0.75</v>
      </c>
      <c r="E33" s="63">
        <v>0.5</v>
      </c>
      <c r="F33" s="63"/>
      <c r="G33" s="63"/>
      <c r="H33" s="63"/>
      <c r="I33" s="63"/>
      <c r="J33" s="10" t="str">
        <f t="shared" ca="1" si="3"/>
        <v>Incomplete</v>
      </c>
      <c r="L33" s="13">
        <f t="shared" ref="L33" si="5">A33</f>
        <v>26</v>
      </c>
      <c r="M33" s="64" t="str">
        <f>IF('26'!$A24="","",'26'!$A24)</f>
        <v/>
      </c>
      <c r="N33" s="64" t="str">
        <f>IF('26'!$A28="","",'26'!$A28)</f>
        <v/>
      </c>
      <c r="O33" s="64" t="str">
        <f>IF('26'!$A32="","",'26'!$A32)</f>
        <v/>
      </c>
      <c r="P33" s="64"/>
      <c r="Q33" s="64"/>
      <c r="R33" s="64"/>
      <c r="S33" s="64"/>
    </row>
    <row r="34" spans="1:19" x14ac:dyDescent="0.25">
      <c r="A34" s="13">
        <v>27</v>
      </c>
      <c r="B34" s="63">
        <f t="shared" ref="B34" si="6">SUM(C34:I34)</f>
        <v>2</v>
      </c>
      <c r="C34" s="63">
        <v>1.5</v>
      </c>
      <c r="D34" s="63">
        <v>0.5</v>
      </c>
      <c r="E34" s="63"/>
      <c r="F34" s="63"/>
      <c r="G34" s="63"/>
      <c r="H34" s="63"/>
      <c r="I34" s="63"/>
      <c r="J34" s="10" t="str">
        <f t="shared" ref="J34" ca="1" si="7">INDIRECT("'"&amp;A34&amp;"'!B1")</f>
        <v>Incomplete</v>
      </c>
      <c r="L34" s="13">
        <f t="shared" si="4"/>
        <v>27</v>
      </c>
      <c r="M34" s="64" t="str">
        <f>IF('27'!$A32="","",'27'!$A32)</f>
        <v/>
      </c>
      <c r="N34" s="64" t="str">
        <f>IF('27'!$A36="","",'27'!$A36)</f>
        <v/>
      </c>
      <c r="O34" s="64"/>
      <c r="P34" s="64"/>
      <c r="Q34" s="64"/>
      <c r="R34" s="64"/>
      <c r="S34" s="64"/>
    </row>
  </sheetData>
  <mergeCells count="1">
    <mergeCell ref="B6:B7"/>
  </mergeCells>
  <conditionalFormatting sqref="J8:J32">
    <cfRule type="cellIs" dxfId="108" priority="205" operator="equal">
      <formula>"Finished"</formula>
    </cfRule>
    <cfRule type="cellIs" dxfId="107" priority="206" operator="equal">
      <formula>"Flag for Review"</formula>
    </cfRule>
    <cfRule type="cellIs" dxfId="106" priority="207" operator="equal">
      <formula>"Incomplete"</formula>
    </cfRule>
  </conditionalFormatting>
  <conditionalFormatting sqref="P2">
    <cfRule type="expression" dxfId="105" priority="44">
      <formula>LEN(P2)=0</formula>
    </cfRule>
    <cfRule type="cellIs" dxfId="104" priority="202" operator="greaterThanOrEqual">
      <formula>0.75</formula>
    </cfRule>
    <cfRule type="cellIs" dxfId="103" priority="203" operator="greaterThanOrEqual">
      <formula>0.65</formula>
    </cfRule>
    <cfRule type="cellIs" dxfId="102" priority="204" operator="greaterThanOrEqual">
      <formula>0</formula>
    </cfRule>
  </conditionalFormatting>
  <conditionalFormatting sqref="C8:I32">
    <cfRule type="containsBlanks" dxfId="101" priority="208">
      <formula>LEN(TRIM(C8))=0</formula>
    </cfRule>
  </conditionalFormatting>
  <conditionalFormatting sqref="M8:S32">
    <cfRule type="expression" dxfId="100" priority="17">
      <formula>C8=""</formula>
    </cfRule>
    <cfRule type="expression" dxfId="99" priority="18">
      <formula>M8/C8&gt;=0.75</formula>
    </cfRule>
    <cfRule type="expression" dxfId="98" priority="19">
      <formula>M8/C8&gt;=0.65</formula>
    </cfRule>
    <cfRule type="expression" dxfId="97" priority="20">
      <formula>M8/C8&gt;=0</formula>
    </cfRule>
  </conditionalFormatting>
  <conditionalFormatting sqref="J34">
    <cfRule type="cellIs" dxfId="96" priority="13" operator="equal">
      <formula>"Finished"</formula>
    </cfRule>
    <cfRule type="cellIs" dxfId="95" priority="14" operator="equal">
      <formula>"Flag for Review"</formula>
    </cfRule>
    <cfRule type="cellIs" dxfId="94" priority="15" operator="equal">
      <formula>"Incomplete"</formula>
    </cfRule>
  </conditionalFormatting>
  <conditionalFormatting sqref="C34:I34">
    <cfRule type="containsBlanks" dxfId="93" priority="16">
      <formula>LEN(TRIM(C34))=0</formula>
    </cfRule>
  </conditionalFormatting>
  <conditionalFormatting sqref="M34:S34">
    <cfRule type="expression" dxfId="92" priority="9">
      <formula>C34=""</formula>
    </cfRule>
    <cfRule type="expression" dxfId="91" priority="10">
      <formula>M34/C34&gt;=0.75</formula>
    </cfRule>
    <cfRule type="expression" dxfId="90" priority="11">
      <formula>M34/C34&gt;=0.65</formula>
    </cfRule>
    <cfRule type="expression" dxfId="89" priority="12">
      <formula>M34/C34&gt;=0</formula>
    </cfRule>
  </conditionalFormatting>
  <conditionalFormatting sqref="J33">
    <cfRule type="cellIs" dxfId="88" priority="5" operator="equal">
      <formula>"Finished"</formula>
    </cfRule>
    <cfRule type="cellIs" dxfId="87" priority="6" operator="equal">
      <formula>"Flag for Review"</formula>
    </cfRule>
    <cfRule type="cellIs" dxfId="86" priority="7" operator="equal">
      <formula>"Incomplete"</formula>
    </cfRule>
  </conditionalFormatting>
  <conditionalFormatting sqref="C33:I33">
    <cfRule type="containsBlanks" dxfId="85" priority="8">
      <formula>LEN(TRIM(C33))=0</formula>
    </cfRule>
  </conditionalFormatting>
  <conditionalFormatting sqref="M33:S33">
    <cfRule type="expression" dxfId="84" priority="1">
      <formula>C33=""</formula>
    </cfRule>
    <cfRule type="expression" dxfId="83" priority="2">
      <formula>M33/C33&gt;=0.75</formula>
    </cfRule>
    <cfRule type="expression" dxfId="82" priority="3">
      <formula>M33/C33&gt;=0.65</formula>
    </cfRule>
    <cfRule type="expression" dxfId="81" priority="4">
      <formula>M33/C33&gt;=0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4" location="'27'!A1" display="'27'!A1"/>
    <hyperlink ref="L34" location="'27'!A1" display="'27'!A1"/>
    <hyperlink ref="A33" location="'26'!A1" display="'26'!A1"/>
    <hyperlink ref="L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9"/>
  <sheetViews>
    <sheetView workbookViewId="0"/>
  </sheetViews>
  <sheetFormatPr defaultColWidth="9.140625" defaultRowHeight="15" x14ac:dyDescent="0.25"/>
  <cols>
    <col min="1" max="1" width="9.140625" style="26"/>
    <col min="2" max="2" width="16" style="26" bestFit="1" customWidth="1"/>
    <col min="3" max="9" width="11.140625" style="26" customWidth="1"/>
    <col min="10" max="16384" width="9.140625" style="26"/>
  </cols>
  <sheetData>
    <row r="1" spans="1:10" x14ac:dyDescent="0.25">
      <c r="A1" s="7">
        <v>1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2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Grid'!B:B,MATCH('1'!A1,'Point Grid'!A:A,0))</f>
        <v>3.25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1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68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22" t="s">
        <v>69</v>
      </c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47"/>
      <c r="C8" s="47"/>
      <c r="D8" s="47"/>
      <c r="E8" s="47"/>
      <c r="F8" s="47"/>
      <c r="G8" s="47"/>
      <c r="H8" s="47"/>
      <c r="I8" s="23"/>
      <c r="J8" s="68"/>
    </row>
    <row r="9" spans="1:10" x14ac:dyDescent="0.25">
      <c r="A9" s="32"/>
      <c r="B9" s="47"/>
      <c r="C9" s="47"/>
      <c r="D9" s="47"/>
      <c r="E9" s="47"/>
      <c r="F9" s="47"/>
      <c r="G9" s="47"/>
      <c r="H9" s="47"/>
      <c r="I9" s="23"/>
      <c r="J9" s="68"/>
    </row>
    <row r="10" spans="1:10" x14ac:dyDescent="0.25">
      <c r="A10" s="32" t="s">
        <v>3</v>
      </c>
      <c r="B10" s="22" t="s">
        <v>447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0.75</v>
      </c>
      <c r="B11" s="22" t="s">
        <v>448</v>
      </c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47"/>
      <c r="C12" s="47"/>
      <c r="D12" s="47"/>
      <c r="E12" s="47"/>
      <c r="F12" s="47"/>
      <c r="G12" s="47"/>
      <c r="H12" s="47"/>
      <c r="I12" s="23"/>
      <c r="J12" s="68"/>
    </row>
    <row r="13" spans="1:10" x14ac:dyDescent="0.25">
      <c r="A13" s="32"/>
      <c r="B13" s="47"/>
      <c r="C13" s="47"/>
      <c r="D13" s="47"/>
      <c r="E13" s="47"/>
      <c r="F13" s="47"/>
      <c r="G13" s="47"/>
      <c r="H13" s="47"/>
      <c r="I13" s="23"/>
      <c r="J13" s="68"/>
    </row>
    <row r="14" spans="1:10" x14ac:dyDescent="0.25">
      <c r="A14" s="32" t="s">
        <v>4</v>
      </c>
      <c r="B14" s="22" t="s">
        <v>70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0.75</v>
      </c>
      <c r="B15" s="22" t="s">
        <v>71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/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32"/>
      <c r="B17" s="22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2" t="s">
        <v>5</v>
      </c>
      <c r="B18" s="22" t="s">
        <v>72</v>
      </c>
      <c r="C18" s="22"/>
      <c r="D18" s="22"/>
      <c r="E18" s="22"/>
      <c r="F18" s="22"/>
      <c r="G18" s="22"/>
      <c r="H18" s="22"/>
      <c r="I18" s="23"/>
      <c r="J18" s="68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22" t="s">
        <v>73</v>
      </c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5"/>
      <c r="B20" s="22"/>
      <c r="C20" s="22"/>
      <c r="D20" s="22"/>
      <c r="E20" s="22"/>
      <c r="F20" s="22"/>
      <c r="G20" s="22"/>
      <c r="H20" s="22"/>
      <c r="I20" s="23"/>
      <c r="J20" s="68"/>
    </row>
    <row r="21" spans="1:10" ht="15.75" thickBot="1" x14ac:dyDescent="0.3">
      <c r="A21" s="20"/>
      <c r="B21" s="69"/>
      <c r="C21" s="69"/>
      <c r="D21" s="69"/>
      <c r="E21" s="69"/>
      <c r="F21" s="69"/>
      <c r="G21" s="69"/>
      <c r="H21" s="69"/>
      <c r="I21" s="70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6"/>
    <col min="2" max="2" width="16" style="26" bestFit="1" customWidth="1"/>
    <col min="3" max="9" width="10.140625" style="26" customWidth="1"/>
    <col min="10" max="16384" width="9.140625" style="26"/>
  </cols>
  <sheetData>
    <row r="1" spans="1:10" x14ac:dyDescent="0.25">
      <c r="A1" s="7">
        <v>2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3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Grid'!B:B,MATCH('2'!A1,'Point Grid'!A:A,0))</f>
        <v>2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74</v>
      </c>
      <c r="C6" s="22"/>
      <c r="D6" s="146"/>
      <c r="E6" s="146"/>
      <c r="F6" s="146"/>
      <c r="G6" s="146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22"/>
      <c r="C7" s="22"/>
      <c r="D7" s="137"/>
      <c r="E7" s="92"/>
      <c r="F7" s="92"/>
      <c r="G7" s="137"/>
      <c r="H7" s="22"/>
      <c r="I7" s="23"/>
      <c r="J7" s="68"/>
    </row>
    <row r="8" spans="1:10" ht="15.75" thickBot="1" x14ac:dyDescent="0.3">
      <c r="A8" s="5"/>
      <c r="B8" s="22"/>
      <c r="C8" s="22"/>
      <c r="D8" s="137"/>
      <c r="E8" s="137"/>
      <c r="F8" s="137"/>
      <c r="G8" s="137"/>
      <c r="H8" s="22"/>
      <c r="I8" s="23"/>
      <c r="J8" s="68"/>
    </row>
    <row r="9" spans="1:10" x14ac:dyDescent="0.25">
      <c r="A9" s="24"/>
      <c r="B9" s="22"/>
      <c r="C9" s="22"/>
      <c r="D9" s="137"/>
      <c r="E9" s="137"/>
      <c r="F9" s="137"/>
      <c r="G9" s="137"/>
      <c r="H9" s="22"/>
      <c r="I9" s="23"/>
      <c r="J9" s="68"/>
    </row>
    <row r="10" spans="1:10" x14ac:dyDescent="0.25">
      <c r="A10" s="32" t="s">
        <v>3</v>
      </c>
      <c r="B10" s="22" t="s">
        <v>75</v>
      </c>
      <c r="C10" s="22"/>
      <c r="D10" s="137"/>
      <c r="E10" s="92"/>
      <c r="F10" s="92"/>
      <c r="G10" s="137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22" t="s">
        <v>76</v>
      </c>
      <c r="C11" s="22"/>
      <c r="D11" s="137"/>
      <c r="E11" s="92"/>
      <c r="F11" s="92"/>
      <c r="G11" s="9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27"/>
      <c r="B13" s="22"/>
      <c r="C13" s="22"/>
      <c r="D13" s="22"/>
      <c r="E13" s="22"/>
      <c r="F13" s="22"/>
      <c r="G13" s="22"/>
      <c r="H13" s="22"/>
      <c r="I13" s="23"/>
      <c r="J13" s="68"/>
    </row>
    <row r="14" spans="1:10" x14ac:dyDescent="0.25">
      <c r="A14" s="37"/>
      <c r="B14" s="22"/>
      <c r="C14" s="22"/>
      <c r="D14" s="22"/>
      <c r="E14" s="22"/>
      <c r="F14" s="22"/>
      <c r="G14" s="22"/>
      <c r="H14" s="22"/>
      <c r="I14" s="23"/>
      <c r="J14" s="68"/>
    </row>
    <row r="15" spans="1:10" x14ac:dyDescent="0.25">
      <c r="A15" s="32" t="s">
        <v>4</v>
      </c>
      <c r="B15" s="22" t="s">
        <v>77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9">
        <f>INDEX('Point Grid'!$C$8:$I$34,MATCH($A$1,'Point Grid'!$A$8:$A$34,0),MATCH(A15,'Point Grid'!$C$7:$I$7,0))</f>
        <v>0.5</v>
      </c>
      <c r="B16" s="22"/>
      <c r="C16" s="22"/>
      <c r="D16" s="22"/>
      <c r="E16" s="22"/>
      <c r="F16" s="22"/>
      <c r="G16" s="22"/>
      <c r="H16" s="22"/>
      <c r="I16" s="23"/>
      <c r="J16" s="68"/>
    </row>
    <row r="17" spans="1:10" ht="15.75" thickBot="1" x14ac:dyDescent="0.3">
      <c r="A17" s="5"/>
      <c r="B17" s="22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8"/>
      <c r="B18" s="22"/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35"/>
      <c r="B19" s="22"/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:A9 A12 A17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workbookViewId="0"/>
  </sheetViews>
  <sheetFormatPr defaultColWidth="9.140625" defaultRowHeight="15" x14ac:dyDescent="0.25"/>
  <cols>
    <col min="1" max="1" width="9.140625" style="26"/>
    <col min="2" max="2" width="16" style="26" bestFit="1" customWidth="1"/>
    <col min="3" max="3" width="12.42578125" style="26" bestFit="1" customWidth="1"/>
    <col min="4" max="4" width="10.28515625" style="26" customWidth="1"/>
    <col min="5" max="8" width="9.140625" style="26"/>
    <col min="9" max="9" width="13.7109375" style="26" customWidth="1"/>
    <col min="10" max="16384" width="9.140625" style="26"/>
  </cols>
  <sheetData>
    <row r="1" spans="1:10" x14ac:dyDescent="0.25">
      <c r="A1" s="7">
        <v>3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Grid'!B:B,MATCH('3'!A1,'Point Grid'!A:A,0))</f>
        <v>2.25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78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22"/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22"/>
      <c r="C8" s="22"/>
      <c r="D8" s="22"/>
      <c r="E8" s="22"/>
      <c r="F8" s="22"/>
      <c r="G8" s="22"/>
      <c r="H8" s="22"/>
      <c r="I8" s="23"/>
      <c r="J8" s="68"/>
    </row>
    <row r="9" spans="1:10" x14ac:dyDescent="0.25">
      <c r="A9" s="27"/>
      <c r="B9" s="22"/>
      <c r="C9" s="22"/>
      <c r="D9" s="22"/>
      <c r="E9" s="22"/>
      <c r="F9" s="22"/>
      <c r="G9" s="22"/>
      <c r="H9" s="22"/>
      <c r="I9" s="23"/>
      <c r="J9" s="68"/>
    </row>
    <row r="10" spans="1:10" x14ac:dyDescent="0.25">
      <c r="A10" s="32" t="s">
        <v>3</v>
      </c>
      <c r="B10" s="22" t="s">
        <v>79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22"/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49"/>
      <c r="B13" s="22"/>
      <c r="C13" s="22"/>
      <c r="D13" s="22"/>
      <c r="E13" s="22"/>
      <c r="F13" s="22"/>
      <c r="G13" s="22"/>
      <c r="H13" s="22"/>
      <c r="I13" s="23"/>
      <c r="J13" s="68"/>
    </row>
    <row r="14" spans="1:10" x14ac:dyDescent="0.25">
      <c r="A14" s="32" t="s">
        <v>4</v>
      </c>
      <c r="B14" s="22" t="s">
        <v>80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22"/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/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27"/>
      <c r="B17" s="22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2" t="s">
        <v>5</v>
      </c>
      <c r="B18" s="22" t="s">
        <v>81</v>
      </c>
      <c r="C18" s="22"/>
      <c r="D18" s="22"/>
      <c r="E18" s="22"/>
      <c r="F18" s="22"/>
      <c r="G18" s="22"/>
      <c r="H18" s="22"/>
      <c r="I18" s="23"/>
      <c r="J18" s="68"/>
    </row>
    <row r="19" spans="1:10" ht="15.75" thickBot="1" x14ac:dyDescent="0.3">
      <c r="A19" s="9">
        <f>INDEX('Point Grid'!$C$8:$I$34,MATCH($A$1,'Point Grid'!$A$8:$A$34,0),MATCH(A18,'Point Grid'!$C$7:$I$7,0))</f>
        <v>0.75</v>
      </c>
      <c r="B19" s="22" t="s">
        <v>82</v>
      </c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5"/>
      <c r="B20" s="22"/>
      <c r="C20" s="22"/>
      <c r="D20" s="22"/>
      <c r="E20" s="22"/>
      <c r="F20" s="22"/>
      <c r="G20" s="22"/>
      <c r="H20" s="22"/>
      <c r="I20" s="23"/>
      <c r="J20" s="68"/>
    </row>
    <row r="21" spans="1:10" ht="15.75" thickBot="1" x14ac:dyDescent="0.3">
      <c r="A21" s="29"/>
      <c r="B21" s="69"/>
      <c r="C21" s="69"/>
      <c r="D21" s="69"/>
      <c r="E21" s="69"/>
      <c r="F21" s="69"/>
      <c r="G21" s="69"/>
      <c r="H21" s="69"/>
      <c r="I21" s="70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8 A12 A16 A20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90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4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Grid'!B:B,MATCH('4'!A1,'Point Grid'!A:A,0))</f>
        <v>3.5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71"/>
      <c r="C5" s="71"/>
      <c r="D5" s="71"/>
      <c r="E5" s="71"/>
      <c r="F5" s="71"/>
      <c r="G5" s="71"/>
      <c r="H5" s="71"/>
      <c r="I5" s="23"/>
      <c r="J5" s="68"/>
    </row>
    <row r="6" spans="1:10" x14ac:dyDescent="0.25">
      <c r="A6" s="32" t="s">
        <v>2</v>
      </c>
      <c r="B6" s="22" t="s">
        <v>83</v>
      </c>
      <c r="C6" s="22"/>
      <c r="D6" s="22"/>
      <c r="E6" s="22"/>
      <c r="F6" s="22"/>
      <c r="G6" s="22"/>
      <c r="H6" s="71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1</v>
      </c>
      <c r="B7" s="22"/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71"/>
      <c r="C8" s="71"/>
      <c r="D8" s="71"/>
      <c r="E8" s="71"/>
      <c r="F8" s="71"/>
      <c r="G8" s="71"/>
      <c r="H8" s="22"/>
      <c r="I8" s="23"/>
      <c r="J8" s="68"/>
    </row>
    <row r="9" spans="1:10" x14ac:dyDescent="0.25">
      <c r="A9" s="49"/>
      <c r="B9" s="22"/>
      <c r="C9" s="22"/>
      <c r="D9" s="22"/>
      <c r="E9" s="22"/>
      <c r="F9" s="22"/>
      <c r="G9" s="22"/>
      <c r="H9" s="22"/>
      <c r="I9" s="23"/>
      <c r="J9" s="68"/>
    </row>
    <row r="10" spans="1:10" x14ac:dyDescent="0.25">
      <c r="A10" s="32" t="s">
        <v>3</v>
      </c>
      <c r="B10" s="22" t="s">
        <v>84</v>
      </c>
      <c r="C10" s="22"/>
      <c r="D10" s="22"/>
      <c r="E10" s="22"/>
      <c r="F10" s="22"/>
      <c r="G10" s="22"/>
      <c r="H10" s="22"/>
      <c r="I10" s="23"/>
      <c r="J10" s="68"/>
    </row>
    <row r="11" spans="1:10" ht="14.25" customHeight="1" thickBot="1" x14ac:dyDescent="0.3">
      <c r="A11" s="9">
        <f>INDEX('Point Grid'!$C$8:$I$34,MATCH($A$1,'Point Grid'!$A$8:$A$34,0),MATCH(A10,'Point Grid'!$C$7:$I$7,0))</f>
        <v>0.5</v>
      </c>
      <c r="B11" s="22" t="s">
        <v>85</v>
      </c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49"/>
      <c r="B13" s="145"/>
      <c r="C13" s="22"/>
      <c r="D13" s="22"/>
      <c r="E13" s="22"/>
      <c r="F13" s="22"/>
      <c r="G13" s="22"/>
      <c r="H13" s="22"/>
      <c r="I13" s="23"/>
      <c r="J13" s="68"/>
    </row>
    <row r="14" spans="1:10" x14ac:dyDescent="0.25">
      <c r="A14" s="32" t="s">
        <v>4</v>
      </c>
      <c r="B14" s="71" t="s">
        <v>86</v>
      </c>
      <c r="C14" s="71"/>
      <c r="D14" s="71"/>
      <c r="E14" s="71"/>
      <c r="F14" s="71"/>
      <c r="G14" s="71"/>
      <c r="H14" s="71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22"/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/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49"/>
      <c r="B17" s="71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2" t="s">
        <v>5</v>
      </c>
      <c r="B18" s="22" t="s">
        <v>87</v>
      </c>
      <c r="C18" s="22"/>
      <c r="D18" s="22"/>
      <c r="E18" s="22"/>
      <c r="F18" s="22"/>
      <c r="G18" s="22"/>
      <c r="H18" s="22"/>
      <c r="I18" s="23"/>
      <c r="J18" s="68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71" t="s">
        <v>88</v>
      </c>
      <c r="C19" s="71"/>
      <c r="D19" s="71"/>
      <c r="E19" s="71"/>
      <c r="F19" s="71"/>
      <c r="G19" s="71"/>
      <c r="H19" s="71"/>
      <c r="I19" s="121"/>
      <c r="J19" s="68"/>
    </row>
    <row r="20" spans="1:10" ht="15.75" thickBot="1" x14ac:dyDescent="0.3">
      <c r="A20" s="5"/>
      <c r="B20" s="22"/>
      <c r="C20" s="22"/>
      <c r="D20" s="22"/>
      <c r="E20" s="22"/>
      <c r="F20" s="22"/>
      <c r="G20" s="22"/>
      <c r="H20" s="22"/>
      <c r="I20" s="23"/>
      <c r="J20" s="68"/>
    </row>
    <row r="21" spans="1:10" x14ac:dyDescent="0.25">
      <c r="A21" s="49"/>
      <c r="B21" s="22"/>
      <c r="C21" s="22"/>
      <c r="D21" s="22"/>
      <c r="E21" s="22"/>
      <c r="F21" s="22"/>
      <c r="G21" s="22"/>
      <c r="H21" s="22"/>
      <c r="I21" s="23"/>
      <c r="J21" s="68"/>
    </row>
    <row r="22" spans="1:10" x14ac:dyDescent="0.25">
      <c r="A22" s="49"/>
      <c r="B22" s="22"/>
      <c r="C22" s="22"/>
      <c r="D22" s="22"/>
      <c r="E22" s="22"/>
      <c r="F22" s="22"/>
      <c r="G22" s="22"/>
      <c r="H22" s="22"/>
      <c r="I22" s="23"/>
      <c r="J22" s="68"/>
    </row>
    <row r="23" spans="1:10" x14ac:dyDescent="0.25">
      <c r="A23" s="49"/>
      <c r="B23" s="71"/>
      <c r="C23" s="71"/>
      <c r="D23" s="71"/>
      <c r="E23" s="71"/>
      <c r="F23" s="71"/>
      <c r="G23" s="71"/>
      <c r="H23" s="71"/>
      <c r="I23" s="121"/>
      <c r="J23" s="68"/>
    </row>
    <row r="24" spans="1:10" ht="15.75" thickBot="1" x14ac:dyDescent="0.3">
      <c r="A24" s="50"/>
      <c r="B24" s="79"/>
      <c r="C24" s="79"/>
      <c r="D24" s="79"/>
      <c r="E24" s="79"/>
      <c r="F24" s="79"/>
      <c r="G24" s="79"/>
      <c r="H24" s="79"/>
      <c r="I24" s="85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5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1.5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89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22" t="s">
        <v>90</v>
      </c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22"/>
      <c r="C8" s="22"/>
      <c r="D8" s="22"/>
      <c r="E8" s="22"/>
      <c r="F8" s="22"/>
      <c r="G8" s="22"/>
      <c r="H8" s="22"/>
      <c r="I8" s="23"/>
      <c r="J8" s="68"/>
    </row>
    <row r="9" spans="1:10" x14ac:dyDescent="0.25">
      <c r="A9" s="27"/>
      <c r="B9" s="22"/>
      <c r="C9" s="22"/>
      <c r="D9" s="22"/>
      <c r="E9" s="22"/>
      <c r="F9" s="22"/>
      <c r="G9" s="22"/>
      <c r="H9" s="22"/>
      <c r="I9" s="23"/>
      <c r="J9" s="68"/>
    </row>
    <row r="10" spans="1:10" x14ac:dyDescent="0.25">
      <c r="A10" s="32" t="s">
        <v>3</v>
      </c>
      <c r="B10" s="22" t="s">
        <v>91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0.25</v>
      </c>
      <c r="B11" s="22" t="s">
        <v>92</v>
      </c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27"/>
      <c r="B13" s="22"/>
      <c r="C13" s="22"/>
      <c r="D13" s="22"/>
      <c r="E13" s="22"/>
      <c r="F13" s="22"/>
      <c r="G13" s="22"/>
      <c r="H13" s="22"/>
      <c r="I13" s="23"/>
      <c r="J13" s="68"/>
    </row>
    <row r="14" spans="1:10" x14ac:dyDescent="0.25">
      <c r="A14" s="32" t="s">
        <v>4</v>
      </c>
      <c r="B14" s="22" t="s">
        <v>93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22" t="s">
        <v>94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/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27"/>
      <c r="B17" s="22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2"/>
      <c r="B18" s="22"/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9"/>
      <c r="B19" s="22"/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89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6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2.75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95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1</v>
      </c>
      <c r="B7" s="22"/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22"/>
      <c r="C8" s="22"/>
      <c r="D8" s="22"/>
      <c r="E8" s="22"/>
      <c r="F8" s="22"/>
      <c r="G8" s="22"/>
      <c r="H8" s="22"/>
      <c r="I8" s="23"/>
      <c r="J8" s="68"/>
    </row>
    <row r="9" spans="1:10" x14ac:dyDescent="0.25">
      <c r="A9" s="27"/>
      <c r="B9" s="71"/>
      <c r="C9" s="71"/>
      <c r="D9" s="71"/>
      <c r="E9" s="71"/>
      <c r="F9" s="71"/>
      <c r="G9" s="71"/>
      <c r="H9" s="71"/>
      <c r="I9" s="23"/>
      <c r="J9" s="68"/>
    </row>
    <row r="10" spans="1:10" x14ac:dyDescent="0.25">
      <c r="A10" s="32" t="s">
        <v>3</v>
      </c>
      <c r="B10" s="22" t="s">
        <v>96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22"/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27"/>
      <c r="B13" s="71"/>
      <c r="C13" s="71"/>
      <c r="D13" s="71"/>
      <c r="E13" s="71"/>
      <c r="F13" s="71"/>
      <c r="G13" s="71"/>
      <c r="H13" s="71"/>
      <c r="I13" s="23"/>
      <c r="J13" s="68"/>
    </row>
    <row r="14" spans="1:10" x14ac:dyDescent="0.25">
      <c r="A14" s="32" t="s">
        <v>4</v>
      </c>
      <c r="B14" s="22" t="s">
        <v>97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0.75</v>
      </c>
      <c r="B15" s="22" t="s">
        <v>98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 t="s">
        <v>99</v>
      </c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49"/>
      <c r="B17" s="71" t="s">
        <v>100</v>
      </c>
      <c r="C17" s="71"/>
      <c r="D17" s="71"/>
      <c r="E17" s="71"/>
      <c r="F17" s="71"/>
      <c r="G17" s="71"/>
      <c r="H17" s="71"/>
      <c r="I17" s="23"/>
      <c r="J17" s="68"/>
    </row>
    <row r="18" spans="1:10" x14ac:dyDescent="0.25">
      <c r="A18" s="27"/>
      <c r="B18" s="22" t="s">
        <v>101</v>
      </c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27"/>
      <c r="B19" s="71"/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7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2.25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49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102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22" t="s">
        <v>103</v>
      </c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22"/>
      <c r="C8" s="22"/>
      <c r="D8" s="22"/>
      <c r="E8" s="22"/>
      <c r="F8" s="22"/>
      <c r="G8" s="22"/>
      <c r="H8" s="22"/>
      <c r="I8" s="23"/>
      <c r="J8" s="68"/>
    </row>
    <row r="9" spans="1:10" x14ac:dyDescent="0.25">
      <c r="A9" s="49"/>
      <c r="B9" s="22"/>
      <c r="C9" s="22"/>
      <c r="D9" s="22"/>
      <c r="E9" s="22"/>
      <c r="F9" s="22"/>
      <c r="G9" s="22"/>
      <c r="H9" s="22"/>
      <c r="I9" s="23"/>
      <c r="J9" s="68"/>
    </row>
    <row r="10" spans="1:10" x14ac:dyDescent="0.25">
      <c r="A10" s="32" t="s">
        <v>3</v>
      </c>
      <c r="B10" s="22" t="s">
        <v>104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22" t="s">
        <v>105</v>
      </c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32"/>
      <c r="B13" s="22"/>
      <c r="C13" s="22"/>
      <c r="D13" s="22"/>
      <c r="E13" s="22"/>
      <c r="F13" s="22"/>
      <c r="G13" s="22"/>
      <c r="H13" s="22"/>
      <c r="I13" s="23"/>
      <c r="J13" s="68"/>
    </row>
    <row r="14" spans="1:10" x14ac:dyDescent="0.25">
      <c r="A14" s="32" t="s">
        <v>4</v>
      </c>
      <c r="B14" s="22" t="s">
        <v>106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0.75</v>
      </c>
      <c r="B15" s="35" t="s">
        <v>107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22" t="s">
        <v>108</v>
      </c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35"/>
      <c r="B17" s="22" t="s">
        <v>109</v>
      </c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5"/>
      <c r="B18" s="22" t="s">
        <v>110</v>
      </c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27"/>
      <c r="B19" s="22"/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89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8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3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111</v>
      </c>
      <c r="C6" s="22"/>
      <c r="D6" s="22"/>
      <c r="E6" s="22"/>
      <c r="F6" s="22"/>
      <c r="G6" s="22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1</v>
      </c>
      <c r="B7" s="35"/>
      <c r="C7" s="22"/>
      <c r="D7" s="22"/>
      <c r="E7" s="22"/>
      <c r="F7" s="22"/>
      <c r="G7" s="22"/>
      <c r="H7" s="22"/>
      <c r="I7" s="23"/>
      <c r="J7" s="68"/>
    </row>
    <row r="8" spans="1:10" ht="15.75" thickBot="1" x14ac:dyDescent="0.3">
      <c r="A8" s="5"/>
      <c r="B8" s="35"/>
      <c r="C8" s="22"/>
      <c r="D8" s="22"/>
      <c r="E8" s="22"/>
      <c r="F8" s="22"/>
      <c r="G8" s="22"/>
      <c r="H8" s="22"/>
      <c r="I8" s="23"/>
      <c r="J8" s="68"/>
    </row>
    <row r="9" spans="1:10" x14ac:dyDescent="0.25">
      <c r="A9" s="49"/>
      <c r="B9" s="35"/>
      <c r="C9" s="22"/>
      <c r="D9" s="22"/>
      <c r="E9" s="22"/>
      <c r="F9" s="22"/>
      <c r="G9" s="22"/>
      <c r="H9" s="22"/>
      <c r="I9" s="23"/>
      <c r="J9" s="68"/>
    </row>
    <row r="10" spans="1:10" x14ac:dyDescent="0.25">
      <c r="A10" s="32" t="s">
        <v>3</v>
      </c>
      <c r="B10" s="35" t="s">
        <v>112</v>
      </c>
      <c r="C10" s="22"/>
      <c r="D10" s="22"/>
      <c r="E10" s="22"/>
      <c r="F10" s="22"/>
      <c r="G10" s="22"/>
      <c r="H10" s="22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35" t="s">
        <v>113</v>
      </c>
      <c r="C11" s="22"/>
      <c r="D11" s="22"/>
      <c r="E11" s="22"/>
      <c r="F11" s="22"/>
      <c r="G11" s="22"/>
      <c r="H11" s="22"/>
      <c r="I11" s="23"/>
      <c r="J11" s="68"/>
    </row>
    <row r="12" spans="1:10" ht="15.75" thickBot="1" x14ac:dyDescent="0.3">
      <c r="A12" s="5"/>
      <c r="B12" s="35"/>
      <c r="C12" s="71"/>
      <c r="D12" s="71"/>
      <c r="E12" s="22"/>
      <c r="F12" s="22"/>
      <c r="G12" s="22"/>
      <c r="H12" s="22"/>
      <c r="I12" s="23"/>
      <c r="J12" s="68"/>
    </row>
    <row r="13" spans="1:10" x14ac:dyDescent="0.25">
      <c r="A13" s="49"/>
      <c r="B13" s="71"/>
      <c r="C13" s="71"/>
      <c r="D13" s="71"/>
      <c r="E13" s="22"/>
      <c r="F13" s="22"/>
      <c r="G13" s="22"/>
      <c r="H13" s="22"/>
      <c r="I13" s="23"/>
      <c r="J13" s="68"/>
    </row>
    <row r="14" spans="1:10" x14ac:dyDescent="0.25">
      <c r="A14" s="32" t="s">
        <v>3</v>
      </c>
      <c r="B14" s="22" t="s">
        <v>114</v>
      </c>
      <c r="C14" s="71"/>
      <c r="D14" s="71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71" t="s">
        <v>67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71" t="s">
        <v>115</v>
      </c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27"/>
      <c r="B17" s="71" t="s">
        <v>116</v>
      </c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27"/>
      <c r="B18" s="71" t="s">
        <v>117</v>
      </c>
      <c r="C18" s="22"/>
      <c r="D18" s="22"/>
      <c r="E18" s="22"/>
      <c r="F18" s="22"/>
      <c r="G18" s="22"/>
      <c r="H18" s="22"/>
      <c r="I18" s="23"/>
      <c r="J18" s="68"/>
    </row>
    <row r="19" spans="1:10" ht="15.75" thickBot="1" x14ac:dyDescent="0.3">
      <c r="A19" s="29"/>
      <c r="B19" s="69"/>
      <c r="C19" s="69"/>
      <c r="D19" s="69"/>
      <c r="E19" s="69"/>
      <c r="F19" s="69"/>
      <c r="G19" s="69"/>
      <c r="H19" s="69"/>
      <c r="I19" s="70"/>
      <c r="J19" s="68"/>
    </row>
    <row r="20" spans="1:10" x14ac:dyDescent="0.25"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0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3" width="9.5703125" style="26" customWidth="1"/>
    <col min="4" max="9" width="9.42578125" style="26" customWidth="1"/>
    <col min="10" max="16384" width="9.140625" style="33"/>
  </cols>
  <sheetData>
    <row r="1" spans="1:10" x14ac:dyDescent="0.25">
      <c r="A1" s="7">
        <v>9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89" t="s">
        <v>118</v>
      </c>
      <c r="C3" s="89"/>
      <c r="D3" s="89"/>
      <c r="E3" s="89"/>
      <c r="F3" s="89"/>
      <c r="G3" s="89"/>
      <c r="H3" s="89"/>
      <c r="I3" s="143"/>
      <c r="J3" s="144"/>
    </row>
    <row r="4" spans="1:10" ht="15.75" thickBot="1" x14ac:dyDescent="0.3">
      <c r="A4" s="9">
        <f>INDEX('Point Grid'!B:B,MATCH($A$1,'Point Grid'!A:A,0))</f>
        <v>2</v>
      </c>
      <c r="B4" s="89" t="s">
        <v>119</v>
      </c>
      <c r="C4" s="89"/>
      <c r="D4" s="89"/>
      <c r="E4" s="89"/>
      <c r="F4" s="89"/>
      <c r="G4" s="89"/>
      <c r="H4" s="89"/>
      <c r="I4" s="143"/>
      <c r="J4" s="144"/>
    </row>
    <row r="5" spans="1:10" ht="15.75" thickBot="1" x14ac:dyDescent="0.3">
      <c r="A5" s="5"/>
      <c r="B5" s="89" t="s">
        <v>120</v>
      </c>
      <c r="C5" s="89"/>
      <c r="D5" s="89"/>
      <c r="E5" s="89"/>
      <c r="F5" s="89"/>
      <c r="G5" s="89"/>
      <c r="H5" s="89"/>
      <c r="I5" s="143"/>
      <c r="J5" s="144"/>
    </row>
    <row r="6" spans="1:10" x14ac:dyDescent="0.25">
      <c r="A6" s="32"/>
      <c r="B6" s="89" t="s">
        <v>121</v>
      </c>
      <c r="C6" s="89"/>
      <c r="D6" s="89"/>
      <c r="E6" s="89"/>
      <c r="F6" s="89"/>
      <c r="G6" s="89"/>
      <c r="H6" s="89"/>
      <c r="I6" s="143"/>
      <c r="J6" s="144"/>
    </row>
    <row r="7" spans="1:10" x14ac:dyDescent="0.25">
      <c r="A7" s="9"/>
      <c r="B7" s="89" t="s">
        <v>122</v>
      </c>
      <c r="C7" s="89"/>
      <c r="D7" s="89"/>
      <c r="E7" s="89"/>
      <c r="F7" s="89"/>
      <c r="G7" s="89"/>
      <c r="H7" s="89"/>
      <c r="I7" s="143"/>
      <c r="J7" s="144"/>
    </row>
    <row r="8" spans="1:10" x14ac:dyDescent="0.25">
      <c r="A8" s="51"/>
      <c r="B8" s="71" t="s">
        <v>123</v>
      </c>
      <c r="C8" s="71"/>
      <c r="D8" s="71"/>
      <c r="E8" s="89"/>
      <c r="F8" s="89"/>
      <c r="G8" s="89"/>
      <c r="H8" s="89"/>
      <c r="I8" s="143"/>
      <c r="J8" s="144"/>
    </row>
    <row r="9" spans="1:10" x14ac:dyDescent="0.25">
      <c r="A9" s="51"/>
      <c r="B9" s="71"/>
      <c r="C9" s="71"/>
      <c r="D9" s="71"/>
      <c r="E9" s="89"/>
      <c r="F9" s="89"/>
      <c r="G9" s="89"/>
      <c r="H9" s="89"/>
      <c r="I9" s="143"/>
      <c r="J9" s="144"/>
    </row>
    <row r="10" spans="1:10" x14ac:dyDescent="0.25">
      <c r="A10" s="32"/>
      <c r="B10" s="71"/>
      <c r="C10" s="89"/>
      <c r="D10" s="89"/>
      <c r="E10" s="89"/>
      <c r="F10" s="89"/>
      <c r="G10" s="89"/>
      <c r="H10" s="89"/>
      <c r="I10" s="143"/>
      <c r="J10" s="144"/>
    </row>
    <row r="11" spans="1:10" x14ac:dyDescent="0.25">
      <c r="A11" s="9"/>
      <c r="B11" s="71"/>
      <c r="C11" s="89"/>
      <c r="D11" s="89"/>
      <c r="E11" s="89"/>
      <c r="F11" s="89"/>
      <c r="G11" s="89"/>
      <c r="H11" s="89"/>
      <c r="I11" s="143"/>
      <c r="J11" s="144"/>
    </row>
    <row r="12" spans="1:10" x14ac:dyDescent="0.25">
      <c r="A12" s="51"/>
      <c r="B12" s="71"/>
      <c r="C12" s="89"/>
      <c r="D12" s="89"/>
      <c r="E12" s="89"/>
      <c r="F12" s="89"/>
      <c r="G12" s="89"/>
      <c r="H12" s="89"/>
      <c r="I12" s="143"/>
      <c r="J12" s="144"/>
    </row>
    <row r="13" spans="1:10" x14ac:dyDescent="0.25">
      <c r="A13" s="49"/>
      <c r="B13" s="89"/>
      <c r="C13" s="89"/>
      <c r="D13" s="89"/>
      <c r="E13" s="89"/>
      <c r="F13" s="89"/>
      <c r="G13" s="89"/>
      <c r="H13" s="89"/>
      <c r="I13" s="143"/>
      <c r="J13" s="144"/>
    </row>
    <row r="14" spans="1:10" x14ac:dyDescent="0.25">
      <c r="A14" s="32"/>
      <c r="B14" s="89"/>
      <c r="C14" s="89"/>
      <c r="D14" s="89"/>
      <c r="E14" s="89"/>
      <c r="F14" s="89"/>
      <c r="G14" s="89"/>
      <c r="H14" s="89"/>
      <c r="I14" s="143"/>
      <c r="J14" s="144"/>
    </row>
    <row r="15" spans="1:10" x14ac:dyDescent="0.25">
      <c r="A15" s="9"/>
      <c r="B15" s="89"/>
      <c r="C15" s="89"/>
      <c r="D15" s="89"/>
      <c r="E15" s="89"/>
      <c r="F15" s="89"/>
      <c r="G15" s="89"/>
      <c r="H15" s="89"/>
      <c r="I15" s="143"/>
      <c r="J15" s="144"/>
    </row>
    <row r="16" spans="1:10" x14ac:dyDescent="0.25">
      <c r="A16" s="51"/>
      <c r="B16" s="89"/>
      <c r="C16" s="89"/>
      <c r="D16" s="89"/>
      <c r="E16" s="89"/>
      <c r="F16" s="89"/>
      <c r="G16" s="89"/>
      <c r="H16" s="89"/>
      <c r="I16" s="143"/>
      <c r="J16" s="144"/>
    </row>
    <row r="17" spans="1:10" x14ac:dyDescent="0.25">
      <c r="A17" s="27"/>
      <c r="B17" s="89"/>
      <c r="C17" s="89"/>
      <c r="D17" s="89"/>
      <c r="E17" s="89"/>
      <c r="F17" s="89"/>
      <c r="G17" s="89"/>
      <c r="H17" s="89"/>
      <c r="I17" s="143"/>
      <c r="J17" s="144"/>
    </row>
    <row r="18" spans="1:10" x14ac:dyDescent="0.25">
      <c r="A18" s="27"/>
      <c r="B18" s="89"/>
      <c r="C18" s="89"/>
      <c r="D18" s="89"/>
      <c r="E18" s="89"/>
      <c r="F18" s="89"/>
      <c r="G18" s="89"/>
      <c r="H18" s="89"/>
      <c r="I18" s="143"/>
      <c r="J18" s="144"/>
    </row>
    <row r="19" spans="1:10" x14ac:dyDescent="0.25">
      <c r="A19" s="27"/>
      <c r="B19" s="89"/>
      <c r="C19" s="89"/>
      <c r="D19" s="89"/>
      <c r="E19" s="89"/>
      <c r="F19" s="89"/>
      <c r="G19" s="89"/>
      <c r="H19" s="89"/>
      <c r="I19" s="143"/>
      <c r="J19" s="144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144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144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144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144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144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144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144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144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144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144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144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144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144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144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144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144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144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144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144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144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144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144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144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144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144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144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144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144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144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144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144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144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144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144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144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144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144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144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144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144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144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144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144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144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144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144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144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144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144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144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144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144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144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144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144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144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144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144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144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144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144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144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144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144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144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144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144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144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144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144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144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93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3" width="9.42578125" style="26" customWidth="1"/>
    <col min="4" max="4" width="11.42578125" style="26" customWidth="1"/>
    <col min="5" max="7" width="15.28515625" style="26" customWidth="1"/>
    <col min="8" max="9" width="9.42578125" style="26" customWidth="1"/>
    <col min="10" max="10" width="10.7109375" style="26" customWidth="1"/>
    <col min="11" max="16384" width="9.140625" style="26"/>
  </cols>
  <sheetData>
    <row r="1" spans="1:41" x14ac:dyDescent="0.25">
      <c r="A1" s="7">
        <v>10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41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41" x14ac:dyDescent="0.25">
      <c r="A3" s="8" t="s">
        <v>13</v>
      </c>
      <c r="B3" s="22" t="s">
        <v>124</v>
      </c>
      <c r="C3" s="22"/>
      <c r="D3" s="22"/>
      <c r="E3" s="22"/>
      <c r="F3" s="22"/>
      <c r="G3" s="22"/>
      <c r="H3" s="22"/>
      <c r="I3" s="23"/>
      <c r="J3" s="68"/>
    </row>
    <row r="4" spans="1:41" x14ac:dyDescent="0.25">
      <c r="A4" s="9">
        <f>INDEX('Point Grid'!B:B,MATCH($A$1,'Point Grid'!A:A,0))</f>
        <v>3</v>
      </c>
      <c r="B4" s="22" t="s">
        <v>125</v>
      </c>
      <c r="C4" s="22"/>
      <c r="D4" s="22"/>
      <c r="E4" s="22"/>
      <c r="F4" s="22"/>
      <c r="G4" s="22"/>
      <c r="H4" s="22"/>
      <c r="I4" s="23"/>
      <c r="J4" s="68"/>
    </row>
    <row r="5" spans="1:41" x14ac:dyDescent="0.25">
      <c r="A5" s="49"/>
      <c r="B5" s="22"/>
      <c r="C5" s="22"/>
      <c r="D5" s="22"/>
      <c r="E5" s="22"/>
      <c r="F5" s="22"/>
      <c r="G5" s="22"/>
      <c r="H5" s="22"/>
      <c r="I5" s="23"/>
      <c r="J5" s="68"/>
    </row>
    <row r="6" spans="1:41" x14ac:dyDescent="0.25">
      <c r="A6" s="32"/>
      <c r="B6" s="155"/>
      <c r="C6" s="156"/>
      <c r="D6" s="157"/>
      <c r="E6" s="158" t="s">
        <v>132</v>
      </c>
      <c r="F6" s="158" t="s">
        <v>134</v>
      </c>
      <c r="G6" s="158"/>
      <c r="H6" s="42"/>
      <c r="I6" s="23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1:41" x14ac:dyDescent="0.25">
      <c r="A7" s="32"/>
      <c r="B7" s="159"/>
      <c r="C7" s="160"/>
      <c r="D7" s="161"/>
      <c r="E7" s="162" t="s">
        <v>133</v>
      </c>
      <c r="F7" s="162" t="s">
        <v>135</v>
      </c>
      <c r="G7" s="162" t="s">
        <v>126</v>
      </c>
      <c r="H7" s="42"/>
      <c r="I7" s="2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</row>
    <row r="8" spans="1:41" x14ac:dyDescent="0.25">
      <c r="A8" s="32"/>
      <c r="B8" s="140" t="s">
        <v>127</v>
      </c>
      <c r="C8" s="97"/>
      <c r="D8" s="141"/>
      <c r="E8" s="152">
        <v>18500</v>
      </c>
      <c r="F8" s="152">
        <v>10000</v>
      </c>
      <c r="G8" s="152">
        <v>28500</v>
      </c>
      <c r="H8" s="42"/>
      <c r="I8" s="2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9" spans="1:41" x14ac:dyDescent="0.25">
      <c r="A9" s="32"/>
      <c r="B9" s="140" t="s">
        <v>128</v>
      </c>
      <c r="C9" s="97"/>
      <c r="D9" s="141"/>
      <c r="E9" s="152">
        <v>20000</v>
      </c>
      <c r="F9" s="152">
        <v>9000</v>
      </c>
      <c r="G9" s="152">
        <v>29000</v>
      </c>
      <c r="H9" s="42"/>
      <c r="I9" s="2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</row>
    <row r="10" spans="1:41" x14ac:dyDescent="0.25">
      <c r="A10" s="32"/>
      <c r="B10" s="140" t="s">
        <v>129</v>
      </c>
      <c r="C10" s="97"/>
      <c r="D10" s="141"/>
      <c r="E10" s="152">
        <v>12100</v>
      </c>
      <c r="F10" s="152">
        <v>7500</v>
      </c>
      <c r="G10" s="152">
        <v>19600</v>
      </c>
      <c r="H10" s="42"/>
      <c r="I10" s="2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</row>
    <row r="11" spans="1:41" x14ac:dyDescent="0.25">
      <c r="A11" s="32"/>
      <c r="B11" s="148" t="s">
        <v>130</v>
      </c>
      <c r="C11" s="149"/>
      <c r="D11" s="149"/>
      <c r="E11" s="153">
        <v>-200</v>
      </c>
      <c r="F11" s="153">
        <v>100</v>
      </c>
      <c r="G11" s="153">
        <v>-100</v>
      </c>
      <c r="H11" s="42"/>
      <c r="I11" s="2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1:41" x14ac:dyDescent="0.25">
      <c r="A12" s="32"/>
      <c r="B12" s="150" t="s">
        <v>131</v>
      </c>
      <c r="C12" s="151"/>
      <c r="D12" s="151"/>
      <c r="E12" s="154"/>
      <c r="F12" s="154"/>
      <c r="G12" s="154"/>
      <c r="H12" s="42"/>
      <c r="I12" s="2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</row>
    <row r="13" spans="1:41" x14ac:dyDescent="0.25">
      <c r="A13" s="32"/>
      <c r="B13" s="42"/>
      <c r="C13" s="42"/>
      <c r="D13" s="42"/>
      <c r="E13" s="42"/>
      <c r="F13" s="42"/>
      <c r="G13" s="42"/>
      <c r="H13" s="42"/>
      <c r="I13" s="2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</row>
    <row r="14" spans="1:41" x14ac:dyDescent="0.25">
      <c r="A14" s="32"/>
      <c r="B14" s="155"/>
      <c r="C14" s="156"/>
      <c r="D14" s="167" t="s">
        <v>41</v>
      </c>
      <c r="E14" s="158" t="s">
        <v>136</v>
      </c>
      <c r="F14" s="158"/>
      <c r="G14" s="158"/>
      <c r="H14" s="42"/>
      <c r="I14" s="2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</row>
    <row r="15" spans="1:41" x14ac:dyDescent="0.25">
      <c r="A15" s="32"/>
      <c r="B15" s="163"/>
      <c r="C15" s="164"/>
      <c r="D15" s="168" t="s">
        <v>40</v>
      </c>
      <c r="E15" s="165" t="s">
        <v>137</v>
      </c>
      <c r="F15" s="165" t="s">
        <v>35</v>
      </c>
      <c r="G15" s="165"/>
      <c r="H15" s="42"/>
      <c r="I15" s="2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  <row r="16" spans="1:41" x14ac:dyDescent="0.25">
      <c r="A16" s="32"/>
      <c r="B16" s="159"/>
      <c r="C16" s="160"/>
      <c r="D16" s="169" t="s">
        <v>39</v>
      </c>
      <c r="E16" s="162" t="s">
        <v>138</v>
      </c>
      <c r="F16" s="162" t="s">
        <v>39</v>
      </c>
      <c r="G16" s="162" t="s">
        <v>33</v>
      </c>
      <c r="H16" s="42"/>
      <c r="I16" s="2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</row>
    <row r="17" spans="1:41" x14ac:dyDescent="0.25">
      <c r="A17" s="32"/>
      <c r="B17" s="140" t="s">
        <v>42</v>
      </c>
      <c r="C17" s="97"/>
      <c r="D17" s="166">
        <v>1300</v>
      </c>
      <c r="E17" s="152">
        <v>2400</v>
      </c>
      <c r="F17" s="152">
        <v>150</v>
      </c>
      <c r="G17" s="152">
        <v>3850</v>
      </c>
      <c r="H17" s="42"/>
      <c r="I17" s="2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</row>
    <row r="18" spans="1:41" x14ac:dyDescent="0.25">
      <c r="A18" s="32"/>
      <c r="B18" s="140" t="s">
        <v>139</v>
      </c>
      <c r="C18" s="97"/>
      <c r="D18" s="166">
        <v>1305</v>
      </c>
      <c r="E18" s="152">
        <v>2100</v>
      </c>
      <c r="F18" s="152">
        <v>160</v>
      </c>
      <c r="G18" s="152">
        <v>3565</v>
      </c>
      <c r="H18" s="42"/>
      <c r="I18" s="2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1:41" x14ac:dyDescent="0.25">
      <c r="A19" s="32"/>
      <c r="B19" s="42"/>
      <c r="C19" s="42"/>
      <c r="D19" s="42"/>
      <c r="E19" s="42"/>
      <c r="F19" s="42"/>
      <c r="G19" s="42"/>
      <c r="H19" s="42"/>
      <c r="I19" s="23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</row>
    <row r="20" spans="1:41" x14ac:dyDescent="0.25">
      <c r="A20" s="32"/>
      <c r="B20" s="142"/>
      <c r="C20" s="52"/>
      <c r="D20" s="52"/>
      <c r="E20" s="52"/>
      <c r="F20" s="52"/>
      <c r="G20" s="171" t="s">
        <v>126</v>
      </c>
      <c r="H20" s="42"/>
      <c r="I20" s="2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</row>
    <row r="21" spans="1:41" x14ac:dyDescent="0.25">
      <c r="A21" s="32"/>
      <c r="B21" s="142" t="s">
        <v>140</v>
      </c>
      <c r="C21" s="52"/>
      <c r="D21" s="52"/>
      <c r="E21" s="52"/>
      <c r="F21" s="52"/>
      <c r="G21" s="171">
        <v>3200</v>
      </c>
      <c r="H21" s="42"/>
      <c r="I21" s="2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</row>
    <row r="22" spans="1:41" x14ac:dyDescent="0.25">
      <c r="A22" s="32"/>
      <c r="B22" s="142" t="s">
        <v>141</v>
      </c>
      <c r="C22" s="52"/>
      <c r="D22" s="97"/>
      <c r="E22" s="52"/>
      <c r="F22" s="170"/>
      <c r="G22" s="171">
        <v>45</v>
      </c>
      <c r="H22" s="42"/>
      <c r="I22" s="2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</row>
    <row r="23" spans="1:41" x14ac:dyDescent="0.25">
      <c r="A23" s="32"/>
      <c r="B23" s="142" t="s">
        <v>142</v>
      </c>
      <c r="C23" s="52"/>
      <c r="D23" s="97"/>
      <c r="E23" s="52"/>
      <c r="F23" s="170"/>
      <c r="G23" s="171">
        <v>6</v>
      </c>
      <c r="H23" s="42"/>
      <c r="I23" s="2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</row>
    <row r="24" spans="1:41" x14ac:dyDescent="0.25">
      <c r="A24" s="32"/>
      <c r="B24" s="142" t="s">
        <v>143</v>
      </c>
      <c r="C24" s="52"/>
      <c r="D24" s="97"/>
      <c r="E24" s="52"/>
      <c r="F24" s="170"/>
      <c r="G24" s="172">
        <v>-2.2000000000000002</v>
      </c>
      <c r="H24" s="42"/>
      <c r="I24" s="2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</row>
    <row r="25" spans="1:41" x14ac:dyDescent="0.25">
      <c r="A25" s="32"/>
      <c r="B25" s="142" t="s">
        <v>144</v>
      </c>
      <c r="C25" s="52"/>
      <c r="D25" s="97"/>
      <c r="E25" s="52"/>
      <c r="F25" s="170"/>
      <c r="G25" s="172">
        <v>3.5</v>
      </c>
      <c r="H25" s="42"/>
      <c r="I25" s="2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1:41" x14ac:dyDescent="0.25">
      <c r="A26" s="32"/>
      <c r="B26" s="142" t="s">
        <v>145</v>
      </c>
      <c r="C26" s="52"/>
      <c r="D26" s="97"/>
      <c r="E26" s="52"/>
      <c r="F26" s="170"/>
      <c r="G26" s="172">
        <v>-1.5</v>
      </c>
      <c r="H26" s="42"/>
      <c r="I26" s="23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1:41" x14ac:dyDescent="0.25">
      <c r="A27" s="32"/>
      <c r="B27" s="142" t="s">
        <v>46</v>
      </c>
      <c r="C27" s="52"/>
      <c r="D27" s="97"/>
      <c r="E27" s="52"/>
      <c r="F27" s="170"/>
      <c r="G27" s="171">
        <v>80</v>
      </c>
      <c r="H27" s="42"/>
      <c r="I27" s="23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spans="1:41" x14ac:dyDescent="0.25">
      <c r="A28" s="32"/>
      <c r="B28" s="142" t="s">
        <v>58</v>
      </c>
      <c r="C28" s="52"/>
      <c r="D28" s="97"/>
      <c r="E28" s="52"/>
      <c r="F28" s="170"/>
      <c r="G28" s="171">
        <v>525</v>
      </c>
      <c r="H28" s="42"/>
      <c r="I28" s="23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</row>
    <row r="29" spans="1:41" x14ac:dyDescent="0.25">
      <c r="A29" s="32"/>
      <c r="B29" s="42"/>
      <c r="C29" s="42"/>
      <c r="D29" s="42"/>
      <c r="E29" s="42"/>
      <c r="F29" s="42"/>
      <c r="G29" s="42"/>
      <c r="H29" s="42"/>
      <c r="I29" s="23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</row>
    <row r="30" spans="1:41" x14ac:dyDescent="0.25">
      <c r="A30" s="32" t="s">
        <v>2</v>
      </c>
      <c r="B30" s="42" t="s">
        <v>146</v>
      </c>
      <c r="C30" s="42"/>
      <c r="D30" s="42"/>
      <c r="E30" s="42"/>
      <c r="F30" s="42"/>
      <c r="G30" s="42"/>
      <c r="H30" s="42"/>
      <c r="I30" s="2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ht="15.75" thickBot="1" x14ac:dyDescent="0.3">
      <c r="A31" s="9">
        <f>INDEX('Point Grid'!$C$8:$I$34,MATCH($A$1,'Point Grid'!$A$8:$A$34,0),MATCH(A30,'Point Grid'!$C$7:$I$7,0))</f>
        <v>2</v>
      </c>
      <c r="B31" s="42"/>
      <c r="C31" s="42"/>
      <c r="D31" s="42"/>
      <c r="E31" s="42"/>
      <c r="F31" s="42"/>
      <c r="G31" s="42"/>
      <c r="H31" s="42"/>
      <c r="I31" s="23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</row>
    <row r="32" spans="1:41" ht="15.75" thickBot="1" x14ac:dyDescent="0.3">
      <c r="A32" s="5"/>
      <c r="B32" s="42"/>
      <c r="C32" s="42"/>
      <c r="D32" s="42"/>
      <c r="E32" s="42"/>
      <c r="F32" s="42"/>
      <c r="G32" s="42"/>
      <c r="H32" s="42"/>
      <c r="I32" s="23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</row>
    <row r="33" spans="1:41" x14ac:dyDescent="0.25">
      <c r="A33" s="49"/>
      <c r="B33" s="42"/>
      <c r="C33" s="42"/>
      <c r="D33" s="42"/>
      <c r="E33" s="42"/>
      <c r="F33" s="42"/>
      <c r="G33" s="42"/>
      <c r="H33" s="42"/>
      <c r="I33" s="23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</row>
    <row r="34" spans="1:41" x14ac:dyDescent="0.25">
      <c r="A34" s="32" t="s">
        <v>3</v>
      </c>
      <c r="B34" s="42" t="s">
        <v>147</v>
      </c>
      <c r="C34" s="42"/>
      <c r="D34" s="42"/>
      <c r="E34" s="42"/>
      <c r="F34" s="42"/>
      <c r="G34" s="42"/>
      <c r="H34" s="42"/>
      <c r="I34" s="23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</row>
    <row r="35" spans="1:41" ht="15.75" thickBot="1" x14ac:dyDescent="0.3">
      <c r="A35" s="9">
        <f>INDEX('Point Grid'!$C$8:$I$34,MATCH($A$1,'Point Grid'!$A$8:$A$34,0),MATCH(A34,'Point Grid'!$C$7:$I$7,0))</f>
        <v>0.5</v>
      </c>
      <c r="B35" s="42" t="s">
        <v>150</v>
      </c>
      <c r="C35" s="42"/>
      <c r="D35" s="42"/>
      <c r="E35" s="42"/>
      <c r="F35" s="42"/>
      <c r="G35" s="42"/>
      <c r="H35" s="42"/>
      <c r="I35" s="23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</row>
    <row r="36" spans="1:41" ht="15.75" thickBot="1" x14ac:dyDescent="0.3">
      <c r="A36" s="5"/>
      <c r="B36" s="42" t="s">
        <v>151</v>
      </c>
      <c r="C36" s="42"/>
      <c r="D36" s="42"/>
      <c r="E36" s="42"/>
      <c r="F36" s="42"/>
      <c r="G36" s="42"/>
      <c r="H36" s="42"/>
      <c r="I36" s="23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</row>
    <row r="37" spans="1:41" x14ac:dyDescent="0.25">
      <c r="A37" s="49"/>
      <c r="B37" s="42" t="s">
        <v>152</v>
      </c>
      <c r="C37" s="42"/>
      <c r="D37" s="42"/>
      <c r="E37" s="42"/>
      <c r="F37" s="42"/>
      <c r="G37" s="42"/>
      <c r="H37" s="42"/>
      <c r="I37" s="23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  <row r="38" spans="1:41" x14ac:dyDescent="0.25">
      <c r="A38" s="49"/>
      <c r="B38" s="42"/>
      <c r="C38" s="42"/>
      <c r="D38" s="42"/>
      <c r="E38" s="42"/>
      <c r="F38" s="42"/>
      <c r="G38" s="42"/>
      <c r="H38" s="42"/>
      <c r="I38" s="23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</row>
    <row r="39" spans="1:41" x14ac:dyDescent="0.25">
      <c r="A39" s="32" t="s">
        <v>4</v>
      </c>
      <c r="B39" s="42" t="s">
        <v>148</v>
      </c>
      <c r="C39" s="42"/>
      <c r="D39" s="42"/>
      <c r="E39" s="42"/>
      <c r="F39" s="42"/>
      <c r="G39" s="42"/>
      <c r="H39" s="42"/>
      <c r="I39" s="23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</row>
    <row r="40" spans="1:41" ht="15.75" thickBot="1" x14ac:dyDescent="0.3">
      <c r="A40" s="9">
        <f>INDEX('Point Grid'!$C$8:$I$34,MATCH($A$1,'Point Grid'!$A$8:$A$34,0),MATCH(A39,'Point Grid'!$C$7:$I$7,0))</f>
        <v>0.5</v>
      </c>
      <c r="B40" s="42" t="s">
        <v>149</v>
      </c>
      <c r="C40" s="42"/>
      <c r="D40" s="42"/>
      <c r="E40" s="42"/>
      <c r="F40" s="42"/>
      <c r="G40" s="42"/>
      <c r="H40" s="42"/>
      <c r="I40" s="23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</row>
    <row r="41" spans="1:41" ht="15.75" thickBot="1" x14ac:dyDescent="0.3">
      <c r="A41" s="5"/>
      <c r="B41" s="71"/>
      <c r="C41" s="42"/>
      <c r="D41" s="42"/>
      <c r="E41" s="42"/>
      <c r="F41" s="42"/>
      <c r="G41" s="42"/>
      <c r="H41" s="42"/>
      <c r="I41" s="23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1:41" ht="15.75" thickBot="1" x14ac:dyDescent="0.3">
      <c r="A42" s="29"/>
      <c r="B42" s="53"/>
      <c r="C42" s="69"/>
      <c r="D42" s="69"/>
      <c r="E42" s="69"/>
      <c r="F42" s="69"/>
      <c r="G42" s="69"/>
      <c r="H42" s="69"/>
      <c r="I42" s="70"/>
      <c r="J42" s="68"/>
    </row>
    <row r="43" spans="1:41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41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1:41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1:41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1:41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1:41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100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6" width="10.28515625" style="26" customWidth="1"/>
    <col min="7" max="8" width="9.42578125" style="26" customWidth="1"/>
    <col min="9" max="10" width="12.140625" style="26" customWidth="1"/>
    <col min="11" max="11" width="9.42578125" style="26" customWidth="1"/>
    <col min="12" max="12" width="10.7109375" style="26" customWidth="1"/>
    <col min="13" max="16384" width="9.140625" style="26"/>
  </cols>
  <sheetData>
    <row r="1" spans="1:12" x14ac:dyDescent="0.25">
      <c r="A1" s="7">
        <v>11</v>
      </c>
      <c r="B1" s="39" t="s">
        <v>12</v>
      </c>
      <c r="C1" s="25"/>
      <c r="D1" s="25"/>
      <c r="E1" s="25"/>
      <c r="F1" s="25"/>
      <c r="G1" s="25"/>
      <c r="H1" s="25"/>
      <c r="I1" s="25"/>
      <c r="J1" s="291" t="s">
        <v>30</v>
      </c>
      <c r="K1" s="294"/>
    </row>
    <row r="2" spans="1:12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8"/>
    </row>
    <row r="3" spans="1:12" x14ac:dyDescent="0.25">
      <c r="A3" s="8" t="s">
        <v>13</v>
      </c>
      <c r="B3" s="22" t="s">
        <v>155</v>
      </c>
      <c r="C3" s="22"/>
      <c r="D3" s="22"/>
      <c r="E3" s="22"/>
      <c r="F3" s="22"/>
      <c r="G3" s="22"/>
      <c r="H3" s="22"/>
      <c r="I3" s="22"/>
      <c r="J3" s="22"/>
      <c r="K3" s="23"/>
      <c r="L3" s="68"/>
    </row>
    <row r="4" spans="1:12" ht="15.75" thickBot="1" x14ac:dyDescent="0.3">
      <c r="A4" s="9">
        <f>INDEX('Point Grid'!B:B,MATCH($A$1,'Point Grid'!A:A,0))</f>
        <v>3.5</v>
      </c>
      <c r="B4" s="22" t="s">
        <v>153</v>
      </c>
      <c r="C4" s="22"/>
      <c r="D4" s="22"/>
      <c r="E4" s="22"/>
      <c r="F4" s="22"/>
      <c r="G4" s="22"/>
      <c r="H4" s="22"/>
      <c r="I4" s="22"/>
      <c r="J4" s="22"/>
      <c r="K4" s="23"/>
      <c r="L4" s="68"/>
    </row>
    <row r="5" spans="1:12" ht="15.75" thickBot="1" x14ac:dyDescent="0.3">
      <c r="A5" s="5"/>
      <c r="B5" s="22" t="s">
        <v>154</v>
      </c>
      <c r="C5" s="22"/>
      <c r="D5" s="22"/>
      <c r="E5" s="22"/>
      <c r="F5" s="22"/>
      <c r="G5" s="22"/>
      <c r="H5" s="22"/>
      <c r="I5" s="22"/>
      <c r="J5" s="22"/>
      <c r="K5" s="23"/>
      <c r="L5" s="68"/>
    </row>
    <row r="6" spans="1:12" x14ac:dyDescent="0.25">
      <c r="A6" s="9"/>
      <c r="B6" s="22"/>
      <c r="C6" s="22"/>
      <c r="D6" s="22"/>
      <c r="E6" s="22"/>
      <c r="F6" s="22"/>
      <c r="G6" s="22"/>
      <c r="H6" s="22"/>
      <c r="I6" s="22"/>
      <c r="J6" s="22"/>
      <c r="K6" s="23"/>
      <c r="L6" s="68"/>
    </row>
    <row r="7" spans="1:12" x14ac:dyDescent="0.25">
      <c r="A7" s="9"/>
      <c r="B7" s="133"/>
      <c r="C7" s="126" t="s">
        <v>156</v>
      </c>
      <c r="D7" s="126"/>
      <c r="E7" s="126"/>
      <c r="F7" s="126"/>
      <c r="G7" s="126"/>
      <c r="H7" s="126"/>
      <c r="I7" s="133"/>
      <c r="J7" s="22"/>
      <c r="K7" s="23"/>
      <c r="L7" s="68"/>
    </row>
    <row r="8" spans="1:12" x14ac:dyDescent="0.25">
      <c r="A8" s="9"/>
      <c r="B8" s="135"/>
      <c r="C8" s="313" t="s">
        <v>158</v>
      </c>
      <c r="D8" s="314"/>
      <c r="E8" s="302" t="s">
        <v>163</v>
      </c>
      <c r="F8" s="304"/>
      <c r="G8" s="302" t="s">
        <v>166</v>
      </c>
      <c r="H8" s="303"/>
      <c r="I8" s="127"/>
      <c r="J8" s="137"/>
      <c r="K8" s="23"/>
      <c r="L8" s="68"/>
    </row>
    <row r="9" spans="1:12" x14ac:dyDescent="0.25">
      <c r="A9" s="9"/>
      <c r="B9" s="135"/>
      <c r="C9" s="317"/>
      <c r="D9" s="318"/>
      <c r="E9" s="296" t="s">
        <v>164</v>
      </c>
      <c r="F9" s="297"/>
      <c r="G9" s="296" t="s">
        <v>167</v>
      </c>
      <c r="H9" s="305"/>
      <c r="I9" s="135"/>
      <c r="J9" s="137"/>
      <c r="K9" s="23"/>
      <c r="L9" s="68"/>
    </row>
    <row r="10" spans="1:12" x14ac:dyDescent="0.25">
      <c r="A10" s="9"/>
      <c r="B10" s="135"/>
      <c r="C10" s="315"/>
      <c r="D10" s="316"/>
      <c r="E10" s="310" t="s">
        <v>165</v>
      </c>
      <c r="F10" s="309"/>
      <c r="G10" s="310"/>
      <c r="H10" s="308"/>
      <c r="I10" s="103"/>
      <c r="J10" s="137"/>
      <c r="K10" s="23"/>
      <c r="L10" s="68"/>
    </row>
    <row r="11" spans="1:12" x14ac:dyDescent="0.25">
      <c r="A11" s="9"/>
      <c r="B11" s="135"/>
      <c r="C11" s="127" t="s">
        <v>37</v>
      </c>
      <c r="D11" s="108"/>
      <c r="E11" s="127" t="s">
        <v>37</v>
      </c>
      <c r="F11" s="108"/>
      <c r="G11" s="127" t="s">
        <v>37</v>
      </c>
      <c r="H11" s="108"/>
      <c r="I11" s="135" t="s">
        <v>160</v>
      </c>
      <c r="J11" s="137"/>
      <c r="K11" s="23"/>
      <c r="L11" s="68"/>
    </row>
    <row r="12" spans="1:12" x14ac:dyDescent="0.25">
      <c r="A12" s="9"/>
      <c r="B12" s="135"/>
      <c r="C12" s="135" t="s">
        <v>159</v>
      </c>
      <c r="D12" s="108"/>
      <c r="E12" s="135" t="s">
        <v>159</v>
      </c>
      <c r="F12" s="108"/>
      <c r="G12" s="135" t="s">
        <v>159</v>
      </c>
      <c r="H12" s="108"/>
      <c r="I12" s="135" t="s">
        <v>161</v>
      </c>
      <c r="J12" s="137"/>
      <c r="K12" s="23"/>
      <c r="L12" s="68"/>
    </row>
    <row r="13" spans="1:12" x14ac:dyDescent="0.25">
      <c r="A13" s="9"/>
      <c r="B13" s="135" t="s">
        <v>157</v>
      </c>
      <c r="C13" s="135" t="s">
        <v>36</v>
      </c>
      <c r="D13" s="108" t="s">
        <v>34</v>
      </c>
      <c r="E13" s="135" t="s">
        <v>36</v>
      </c>
      <c r="F13" s="108" t="s">
        <v>34</v>
      </c>
      <c r="G13" s="135" t="s">
        <v>36</v>
      </c>
      <c r="H13" s="108" t="s">
        <v>34</v>
      </c>
      <c r="I13" s="103" t="s">
        <v>162</v>
      </c>
      <c r="J13" s="137"/>
      <c r="K13" s="23"/>
      <c r="L13" s="68"/>
    </row>
    <row r="14" spans="1:12" x14ac:dyDescent="0.25">
      <c r="A14" s="9"/>
      <c r="B14" s="178">
        <v>2016</v>
      </c>
      <c r="C14" s="180">
        <v>11822</v>
      </c>
      <c r="D14" s="181">
        <v>426</v>
      </c>
      <c r="E14" s="180">
        <v>387</v>
      </c>
      <c r="F14" s="181">
        <v>15</v>
      </c>
      <c r="G14" s="180">
        <v>900</v>
      </c>
      <c r="H14" s="181">
        <v>14</v>
      </c>
      <c r="I14" s="182">
        <v>244</v>
      </c>
      <c r="J14" s="185"/>
      <c r="K14" s="23"/>
      <c r="L14" s="68"/>
    </row>
    <row r="15" spans="1:12" x14ac:dyDescent="0.25">
      <c r="A15" s="9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68"/>
    </row>
    <row r="16" spans="1:12" x14ac:dyDescent="0.25">
      <c r="A16" s="9"/>
      <c r="B16" s="184"/>
      <c r="C16" s="302" t="s">
        <v>63</v>
      </c>
      <c r="D16" s="303"/>
      <c r="E16" s="303"/>
      <c r="F16" s="304"/>
      <c r="G16" s="303" t="s">
        <v>168</v>
      </c>
      <c r="H16" s="303"/>
      <c r="I16" s="303"/>
      <c r="J16" s="304"/>
      <c r="K16" s="23"/>
      <c r="L16" s="68"/>
    </row>
    <row r="17" spans="1:12" x14ac:dyDescent="0.25">
      <c r="A17" s="9"/>
      <c r="B17" s="183"/>
      <c r="C17" s="310"/>
      <c r="D17" s="308"/>
      <c r="E17" s="308"/>
      <c r="F17" s="309"/>
      <c r="G17" s="308" t="s">
        <v>38</v>
      </c>
      <c r="H17" s="308"/>
      <c r="I17" s="308"/>
      <c r="J17" s="309"/>
      <c r="K17" s="23"/>
      <c r="L17" s="68"/>
    </row>
    <row r="18" spans="1:12" x14ac:dyDescent="0.25">
      <c r="A18" s="9"/>
      <c r="B18" s="135"/>
      <c r="C18" s="311" t="s">
        <v>65</v>
      </c>
      <c r="D18" s="312"/>
      <c r="E18" s="306" t="s">
        <v>66</v>
      </c>
      <c r="F18" s="307"/>
      <c r="G18" s="311" t="s">
        <v>65</v>
      </c>
      <c r="H18" s="312"/>
      <c r="I18" s="306" t="s">
        <v>66</v>
      </c>
      <c r="J18" s="307"/>
      <c r="K18" s="23"/>
      <c r="L18" s="68"/>
    </row>
    <row r="19" spans="1:12" x14ac:dyDescent="0.25">
      <c r="A19" s="49"/>
      <c r="B19" s="135"/>
      <c r="C19" s="127" t="s">
        <v>37</v>
      </c>
      <c r="D19" s="107"/>
      <c r="E19" s="127" t="s">
        <v>37</v>
      </c>
      <c r="F19" s="107"/>
      <c r="G19" s="127" t="s">
        <v>37</v>
      </c>
      <c r="H19" s="107"/>
      <c r="I19" s="127" t="s">
        <v>37</v>
      </c>
      <c r="J19" s="107"/>
      <c r="K19" s="23"/>
      <c r="L19" s="68"/>
    </row>
    <row r="20" spans="1:12" x14ac:dyDescent="0.25">
      <c r="A20" s="49"/>
      <c r="B20" s="135"/>
      <c r="C20" s="135" t="s">
        <v>159</v>
      </c>
      <c r="D20" s="108"/>
      <c r="E20" s="135" t="s">
        <v>159</v>
      </c>
      <c r="F20" s="108"/>
      <c r="G20" s="135" t="s">
        <v>159</v>
      </c>
      <c r="H20" s="108"/>
      <c r="I20" s="135" t="s">
        <v>159</v>
      </c>
      <c r="J20" s="108"/>
      <c r="K20" s="23"/>
      <c r="L20" s="68"/>
    </row>
    <row r="21" spans="1:12" x14ac:dyDescent="0.25">
      <c r="A21" s="49"/>
      <c r="B21" s="135" t="s">
        <v>157</v>
      </c>
      <c r="C21" s="103" t="s">
        <v>36</v>
      </c>
      <c r="D21" s="106" t="s">
        <v>34</v>
      </c>
      <c r="E21" s="103" t="s">
        <v>36</v>
      </c>
      <c r="F21" s="106" t="s">
        <v>34</v>
      </c>
      <c r="G21" s="103" t="s">
        <v>36</v>
      </c>
      <c r="H21" s="106" t="s">
        <v>34</v>
      </c>
      <c r="I21" s="103" t="s">
        <v>36</v>
      </c>
      <c r="J21" s="106" t="s">
        <v>34</v>
      </c>
      <c r="K21" s="23"/>
      <c r="L21" s="68"/>
    </row>
    <row r="22" spans="1:12" x14ac:dyDescent="0.25">
      <c r="A22" s="49"/>
      <c r="B22" s="178">
        <v>2016</v>
      </c>
      <c r="C22" s="180">
        <v>4821</v>
      </c>
      <c r="D22" s="180">
        <v>512</v>
      </c>
      <c r="E22" s="180">
        <v>5840</v>
      </c>
      <c r="F22" s="180">
        <v>374</v>
      </c>
      <c r="G22" s="180">
        <v>491</v>
      </c>
      <c r="H22" s="180">
        <v>7</v>
      </c>
      <c r="I22" s="186">
        <v>1148</v>
      </c>
      <c r="J22" s="186">
        <v>54</v>
      </c>
      <c r="K22" s="23"/>
      <c r="L22" s="68"/>
    </row>
    <row r="23" spans="1:12" x14ac:dyDescent="0.25">
      <c r="A23" s="49"/>
      <c r="B23" s="137"/>
      <c r="C23" s="137"/>
      <c r="D23" s="136"/>
      <c r="E23" s="136"/>
      <c r="F23" s="136"/>
      <c r="G23" s="136"/>
      <c r="H23" s="136"/>
      <c r="I23" s="136"/>
      <c r="J23" s="136"/>
      <c r="K23" s="23"/>
      <c r="L23" s="68"/>
    </row>
    <row r="24" spans="1:12" x14ac:dyDescent="0.25">
      <c r="A24" s="49"/>
      <c r="B24" s="184"/>
      <c r="C24" s="301" t="s">
        <v>64</v>
      </c>
      <c r="D24" s="301"/>
      <c r="E24" s="301"/>
      <c r="F24" s="301"/>
      <c r="G24" s="302" t="s">
        <v>160</v>
      </c>
      <c r="H24" s="303"/>
      <c r="I24" s="303"/>
      <c r="J24" s="304"/>
      <c r="K24" s="23"/>
      <c r="L24" s="68"/>
    </row>
    <row r="25" spans="1:12" x14ac:dyDescent="0.25">
      <c r="A25" s="49"/>
      <c r="B25" s="183"/>
      <c r="C25" s="176"/>
      <c r="D25" s="177"/>
      <c r="E25" s="176"/>
      <c r="F25" s="177"/>
      <c r="G25" s="305" t="s">
        <v>161</v>
      </c>
      <c r="H25" s="305"/>
      <c r="I25" s="305"/>
      <c r="J25" s="297"/>
      <c r="K25" s="23"/>
      <c r="L25" s="68"/>
    </row>
    <row r="26" spans="1:12" x14ac:dyDescent="0.25">
      <c r="A26" s="49"/>
      <c r="B26" s="135" t="s">
        <v>157</v>
      </c>
      <c r="C26" s="296" t="s">
        <v>59</v>
      </c>
      <c r="D26" s="297"/>
      <c r="E26" s="296" t="s">
        <v>34</v>
      </c>
      <c r="F26" s="297"/>
      <c r="G26" s="137"/>
      <c r="H26" s="137"/>
      <c r="I26" s="137"/>
      <c r="J26" s="108"/>
      <c r="K26" s="23"/>
      <c r="L26" s="68"/>
    </row>
    <row r="27" spans="1:12" x14ac:dyDescent="0.25">
      <c r="A27" s="49"/>
      <c r="B27" s="88">
        <v>2016</v>
      </c>
      <c r="C27" s="178"/>
      <c r="D27" s="179">
        <v>446</v>
      </c>
      <c r="E27" s="178"/>
      <c r="F27" s="179">
        <v>0</v>
      </c>
      <c r="G27" s="187"/>
      <c r="H27" s="187"/>
      <c r="I27" s="187"/>
      <c r="J27" s="179">
        <v>532</v>
      </c>
      <c r="K27" s="23"/>
      <c r="L27" s="68"/>
    </row>
    <row r="28" spans="1:12" x14ac:dyDescent="0.25">
      <c r="A28" s="49"/>
      <c r="B28" s="137"/>
      <c r="C28" s="137"/>
      <c r="D28" s="137"/>
      <c r="E28" s="137"/>
      <c r="F28" s="137"/>
      <c r="G28" s="137"/>
      <c r="H28" s="137"/>
      <c r="I28" s="137"/>
      <c r="J28" s="137"/>
      <c r="K28" s="23"/>
      <c r="L28" s="68"/>
    </row>
    <row r="29" spans="1:12" x14ac:dyDescent="0.25">
      <c r="A29" s="49"/>
      <c r="B29" s="188"/>
      <c r="C29" s="189"/>
      <c r="D29" s="298" t="s">
        <v>170</v>
      </c>
      <c r="E29" s="299"/>
      <c r="F29" s="300"/>
      <c r="G29" s="298" t="s">
        <v>170</v>
      </c>
      <c r="H29" s="299"/>
      <c r="I29" s="300"/>
      <c r="J29" s="137"/>
      <c r="K29" s="23"/>
      <c r="L29" s="68"/>
    </row>
    <row r="30" spans="1:12" x14ac:dyDescent="0.25">
      <c r="A30" s="49"/>
      <c r="B30" s="190"/>
      <c r="C30" s="38"/>
      <c r="D30" s="298" t="s">
        <v>171</v>
      </c>
      <c r="E30" s="299"/>
      <c r="F30" s="300"/>
      <c r="G30" s="298" t="s">
        <v>172</v>
      </c>
      <c r="H30" s="299"/>
      <c r="I30" s="300"/>
      <c r="J30" s="38"/>
      <c r="K30" s="23"/>
      <c r="L30" s="68"/>
    </row>
    <row r="31" spans="1:12" x14ac:dyDescent="0.25">
      <c r="A31" s="49"/>
      <c r="B31" s="295" t="s">
        <v>157</v>
      </c>
      <c r="C31" s="295"/>
      <c r="D31" s="197">
        <v>2014</v>
      </c>
      <c r="E31" s="197">
        <v>2015</v>
      </c>
      <c r="F31" s="197">
        <v>2016</v>
      </c>
      <c r="G31" s="197">
        <v>2014</v>
      </c>
      <c r="H31" s="197">
        <v>2015</v>
      </c>
      <c r="I31" s="197">
        <v>2016</v>
      </c>
      <c r="J31" s="38"/>
      <c r="K31" s="23"/>
      <c r="L31" s="68"/>
    </row>
    <row r="32" spans="1:12" x14ac:dyDescent="0.25">
      <c r="A32" s="49"/>
      <c r="B32" s="295" t="s">
        <v>169</v>
      </c>
      <c r="C32" s="295"/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38"/>
      <c r="K32" s="23"/>
      <c r="L32" s="68"/>
    </row>
    <row r="33" spans="1:12" x14ac:dyDescent="0.25">
      <c r="A33" s="49"/>
      <c r="B33" s="295">
        <v>2012</v>
      </c>
      <c r="C33" s="295"/>
      <c r="D33" s="198">
        <v>24927</v>
      </c>
      <c r="E33" s="198">
        <v>21745</v>
      </c>
      <c r="F33" s="198">
        <v>21745</v>
      </c>
      <c r="G33" s="198">
        <v>3739</v>
      </c>
      <c r="H33" s="198">
        <v>3262</v>
      </c>
      <c r="I33" s="198">
        <v>3262</v>
      </c>
      <c r="J33" s="38"/>
      <c r="K33" s="23"/>
      <c r="L33" s="68"/>
    </row>
    <row r="34" spans="1:12" x14ac:dyDescent="0.25">
      <c r="A34" s="49"/>
      <c r="B34" s="295">
        <v>2013</v>
      </c>
      <c r="C34" s="295"/>
      <c r="D34" s="198">
        <v>20927</v>
      </c>
      <c r="E34" s="198">
        <v>22580</v>
      </c>
      <c r="F34" s="198">
        <v>21626</v>
      </c>
      <c r="G34" s="198">
        <v>2930</v>
      </c>
      <c r="H34" s="198">
        <v>3161</v>
      </c>
      <c r="I34" s="198">
        <v>3028</v>
      </c>
      <c r="J34" s="38"/>
      <c r="K34" s="23"/>
      <c r="L34" s="68"/>
    </row>
    <row r="35" spans="1:12" x14ac:dyDescent="0.25">
      <c r="A35" s="49"/>
      <c r="B35" s="295">
        <v>2014</v>
      </c>
      <c r="C35" s="295"/>
      <c r="D35" s="198">
        <v>22696</v>
      </c>
      <c r="E35" s="198">
        <v>25433</v>
      </c>
      <c r="F35" s="198">
        <v>28952</v>
      </c>
      <c r="G35" s="198">
        <v>3177</v>
      </c>
      <c r="H35" s="198">
        <v>3561</v>
      </c>
      <c r="I35" s="198">
        <v>4053</v>
      </c>
      <c r="J35" s="38"/>
      <c r="K35" s="23"/>
      <c r="L35" s="68"/>
    </row>
    <row r="36" spans="1:12" x14ac:dyDescent="0.25">
      <c r="A36" s="49"/>
      <c r="B36" s="295">
        <v>2015</v>
      </c>
      <c r="C36" s="295"/>
      <c r="D36" s="198"/>
      <c r="E36" s="198">
        <v>29181</v>
      </c>
      <c r="F36" s="198">
        <v>29777</v>
      </c>
      <c r="G36" s="198"/>
      <c r="H36" s="198">
        <v>4085</v>
      </c>
      <c r="I36" s="198">
        <v>4169</v>
      </c>
      <c r="J36" s="38"/>
      <c r="K36" s="23"/>
      <c r="L36" s="68"/>
    </row>
    <row r="37" spans="1:12" x14ac:dyDescent="0.25">
      <c r="A37" s="49"/>
      <c r="B37" s="295">
        <v>2016</v>
      </c>
      <c r="C37" s="295"/>
      <c r="D37" s="198"/>
      <c r="E37" s="198"/>
      <c r="F37" s="198">
        <v>28789</v>
      </c>
      <c r="G37" s="198"/>
      <c r="H37" s="198"/>
      <c r="I37" s="198">
        <v>4030</v>
      </c>
      <c r="J37" s="38"/>
      <c r="K37" s="23"/>
      <c r="L37" s="68"/>
    </row>
    <row r="38" spans="1:12" x14ac:dyDescent="0.25">
      <c r="A38" s="49"/>
      <c r="B38" s="137"/>
      <c r="C38" s="137"/>
      <c r="D38" s="136"/>
      <c r="E38" s="136"/>
      <c r="F38" s="136"/>
      <c r="G38" s="136"/>
      <c r="H38" s="136"/>
      <c r="I38" s="136"/>
      <c r="J38" s="136"/>
      <c r="K38" s="23"/>
      <c r="L38" s="68"/>
    </row>
    <row r="39" spans="1:12" x14ac:dyDescent="0.25">
      <c r="A39" s="32"/>
      <c r="B39" s="22" t="s">
        <v>173</v>
      </c>
      <c r="C39" s="22"/>
      <c r="D39" s="22"/>
      <c r="E39" s="22"/>
      <c r="F39" s="22"/>
      <c r="G39" s="22"/>
      <c r="H39" s="22"/>
      <c r="I39" s="22"/>
      <c r="J39" s="22"/>
      <c r="K39" s="23"/>
      <c r="L39" s="68"/>
    </row>
    <row r="40" spans="1:12" x14ac:dyDescent="0.25">
      <c r="A40" s="9"/>
      <c r="B40" s="22" t="s">
        <v>174</v>
      </c>
      <c r="C40" s="22"/>
      <c r="D40" s="22"/>
      <c r="E40" s="22"/>
      <c r="F40" s="22"/>
      <c r="G40" s="22"/>
      <c r="H40" s="22"/>
      <c r="I40" s="22"/>
      <c r="J40" s="22"/>
      <c r="K40" s="23"/>
      <c r="L40" s="68"/>
    </row>
    <row r="41" spans="1:12" ht="15.75" thickBot="1" x14ac:dyDescent="0.3">
      <c r="A41" s="50"/>
      <c r="B41" s="69"/>
      <c r="C41" s="69"/>
      <c r="D41" s="69"/>
      <c r="E41" s="69"/>
      <c r="F41" s="69"/>
      <c r="G41" s="69"/>
      <c r="H41" s="69"/>
      <c r="I41" s="69"/>
      <c r="J41" s="69"/>
      <c r="K41" s="70"/>
      <c r="L41" s="68"/>
    </row>
    <row r="42" spans="1:12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12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2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1:12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 x14ac:dyDescent="0.2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 x14ac:dyDescent="0.2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 x14ac:dyDescent="0.2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 x14ac:dyDescent="0.2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 x14ac:dyDescent="0.2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 x14ac:dyDescent="0.2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 x14ac:dyDescent="0.2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 x14ac:dyDescent="0.2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 x14ac:dyDescent="0.2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 x14ac:dyDescent="0.2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 x14ac:dyDescent="0.2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 x14ac:dyDescent="0.2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 x14ac:dyDescent="0.2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 x14ac:dyDescent="0.2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 x14ac:dyDescent="0.2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 x14ac:dyDescent="0.2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 x14ac:dyDescent="0.2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 x14ac:dyDescent="0.2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 x14ac:dyDescent="0.2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 x14ac:dyDescent="0.2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 x14ac:dyDescent="0.2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 x14ac:dyDescent="0.2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 x14ac:dyDescent="0.2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 x14ac:dyDescent="0.2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 x14ac:dyDescent="0.2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 x14ac:dyDescent="0.2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 x14ac:dyDescent="0.2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 x14ac:dyDescent="0.2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 x14ac:dyDescent="0.2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 x14ac:dyDescent="0.2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 x14ac:dyDescent="0.2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 x14ac:dyDescent="0.2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 x14ac:dyDescent="0.2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 x14ac:dyDescent="0.2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 x14ac:dyDescent="0.2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 x14ac:dyDescent="0.2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 x14ac:dyDescent="0.2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</sheetData>
  <mergeCells count="34">
    <mergeCell ref="G8:H8"/>
    <mergeCell ref="C18:D18"/>
    <mergeCell ref="E18:F18"/>
    <mergeCell ref="G18:H18"/>
    <mergeCell ref="C8:D8"/>
    <mergeCell ref="E10:F10"/>
    <mergeCell ref="E9:F9"/>
    <mergeCell ref="E8:F8"/>
    <mergeCell ref="C10:D10"/>
    <mergeCell ref="C9:D9"/>
    <mergeCell ref="G10:H10"/>
    <mergeCell ref="G9:H9"/>
    <mergeCell ref="G25:J25"/>
    <mergeCell ref="I18:J18"/>
    <mergeCell ref="G16:J16"/>
    <mergeCell ref="G17:J17"/>
    <mergeCell ref="C16:F16"/>
    <mergeCell ref="C17:F17"/>
    <mergeCell ref="B32:C32"/>
    <mergeCell ref="B31:C31"/>
    <mergeCell ref="J1:K1"/>
    <mergeCell ref="B37:C37"/>
    <mergeCell ref="B36:C36"/>
    <mergeCell ref="B35:C35"/>
    <mergeCell ref="B34:C34"/>
    <mergeCell ref="B33:C33"/>
    <mergeCell ref="C26:D26"/>
    <mergeCell ref="E26:F26"/>
    <mergeCell ref="G29:I29"/>
    <mergeCell ref="D30:F30"/>
    <mergeCell ref="D29:F29"/>
    <mergeCell ref="G30:I30"/>
    <mergeCell ref="C24:F24"/>
    <mergeCell ref="G24:J24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87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10.28515625" style="26" customWidth="1"/>
    <col min="10" max="10" width="10.7109375" style="26" customWidth="1"/>
    <col min="11" max="16384" width="9.140625" style="26"/>
  </cols>
  <sheetData>
    <row r="1" spans="1:10" x14ac:dyDescent="0.25">
      <c r="A1" s="7">
        <v>12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175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2.5</v>
      </c>
      <c r="B4" s="22" t="s">
        <v>176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27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49"/>
      <c r="B6" s="134" t="s">
        <v>177</v>
      </c>
      <c r="C6" s="194"/>
      <c r="D6" s="194"/>
      <c r="E6" s="206">
        <v>200</v>
      </c>
      <c r="F6" s="22"/>
      <c r="G6" s="22"/>
      <c r="H6" s="22"/>
      <c r="I6" s="23"/>
      <c r="J6" s="68"/>
    </row>
    <row r="7" spans="1:10" x14ac:dyDescent="0.25">
      <c r="A7" s="49"/>
      <c r="B7" s="134" t="s">
        <v>178</v>
      </c>
      <c r="C7" s="194"/>
      <c r="D7" s="194"/>
      <c r="E7" s="206">
        <v>25</v>
      </c>
      <c r="F7" s="22"/>
      <c r="G7" s="22"/>
      <c r="H7" s="22"/>
      <c r="I7" s="23"/>
      <c r="J7" s="68"/>
    </row>
    <row r="8" spans="1:10" x14ac:dyDescent="0.25">
      <c r="A8" s="49"/>
      <c r="B8" s="134" t="s">
        <v>179</v>
      </c>
      <c r="C8" s="194"/>
      <c r="D8" s="194"/>
      <c r="E8" s="206">
        <v>150</v>
      </c>
      <c r="F8" s="22"/>
      <c r="G8" s="22"/>
      <c r="H8" s="22"/>
      <c r="I8" s="23"/>
      <c r="J8" s="68"/>
    </row>
    <row r="9" spans="1:10" x14ac:dyDescent="0.25">
      <c r="A9" s="49"/>
      <c r="B9" s="134" t="s">
        <v>180</v>
      </c>
      <c r="C9" s="194"/>
      <c r="D9" s="194"/>
      <c r="E9" s="206">
        <v>400</v>
      </c>
      <c r="F9" s="22"/>
      <c r="G9" s="22"/>
      <c r="H9" s="22"/>
      <c r="I9" s="23"/>
      <c r="J9" s="68"/>
    </row>
    <row r="10" spans="1:10" x14ac:dyDescent="0.25">
      <c r="A10" s="49"/>
      <c r="B10" s="22"/>
      <c r="C10" s="22"/>
      <c r="D10" s="38"/>
      <c r="E10" s="201"/>
      <c r="F10" s="22"/>
      <c r="G10" s="22"/>
      <c r="H10" s="22"/>
      <c r="I10" s="23"/>
      <c r="J10" s="68"/>
    </row>
    <row r="11" spans="1:10" x14ac:dyDescent="0.25">
      <c r="A11" s="49"/>
      <c r="B11" s="22" t="s">
        <v>181</v>
      </c>
      <c r="C11" s="22"/>
      <c r="D11" s="38"/>
      <c r="E11" s="201"/>
      <c r="F11" s="22"/>
      <c r="G11" s="22"/>
      <c r="H11" s="22"/>
      <c r="I11" s="23"/>
      <c r="J11" s="68"/>
    </row>
    <row r="12" spans="1:10" x14ac:dyDescent="0.25">
      <c r="A12" s="49"/>
      <c r="B12" s="38"/>
      <c r="C12" s="38"/>
      <c r="D12" s="38"/>
      <c r="E12" s="202"/>
      <c r="F12" s="38"/>
      <c r="G12" s="22"/>
      <c r="H12" s="22"/>
      <c r="I12" s="23"/>
      <c r="J12" s="68"/>
    </row>
    <row r="13" spans="1:10" x14ac:dyDescent="0.25">
      <c r="A13" s="49"/>
      <c r="B13" s="205" t="s">
        <v>182</v>
      </c>
      <c r="C13" s="194"/>
      <c r="D13" s="194"/>
      <c r="E13" s="206">
        <v>300</v>
      </c>
      <c r="F13" s="22"/>
      <c r="G13" s="22"/>
      <c r="H13" s="22"/>
      <c r="I13" s="23"/>
      <c r="J13" s="68"/>
    </row>
    <row r="14" spans="1:10" x14ac:dyDescent="0.25">
      <c r="A14" s="49"/>
      <c r="B14" s="134" t="s">
        <v>183</v>
      </c>
      <c r="C14" s="194"/>
      <c r="D14" s="194"/>
      <c r="E14" s="207" t="s">
        <v>184</v>
      </c>
      <c r="F14" s="22"/>
      <c r="G14" s="22"/>
      <c r="H14" s="22"/>
      <c r="I14" s="23"/>
      <c r="J14" s="68"/>
    </row>
    <row r="15" spans="1:10" x14ac:dyDescent="0.25">
      <c r="A15" s="49"/>
      <c r="B15" s="205" t="s">
        <v>185</v>
      </c>
      <c r="C15" s="194"/>
      <c r="D15" s="194"/>
      <c r="E15" s="207" t="s">
        <v>186</v>
      </c>
      <c r="F15" s="22"/>
      <c r="G15" s="22"/>
      <c r="H15" s="22"/>
      <c r="I15" s="23"/>
      <c r="J15" s="68"/>
    </row>
    <row r="16" spans="1:10" x14ac:dyDescent="0.25">
      <c r="A16" s="49"/>
      <c r="B16" s="134" t="s">
        <v>187</v>
      </c>
      <c r="C16" s="194"/>
      <c r="D16" s="194"/>
      <c r="E16" s="207" t="s">
        <v>188</v>
      </c>
      <c r="F16" s="22"/>
      <c r="G16" s="22"/>
      <c r="H16" s="22"/>
      <c r="I16" s="23"/>
      <c r="J16" s="68"/>
    </row>
    <row r="17" spans="1:10" x14ac:dyDescent="0.25">
      <c r="A17" s="32"/>
      <c r="B17" s="134" t="s">
        <v>189</v>
      </c>
      <c r="C17" s="194"/>
      <c r="D17" s="194"/>
      <c r="E17" s="208" t="s">
        <v>190</v>
      </c>
      <c r="F17" s="71"/>
      <c r="G17" s="22"/>
      <c r="H17" s="22"/>
      <c r="I17" s="23"/>
      <c r="J17" s="68"/>
    </row>
    <row r="18" spans="1:10" x14ac:dyDescent="0.25">
      <c r="A18" s="9"/>
      <c r="B18" s="134" t="s">
        <v>191</v>
      </c>
      <c r="C18" s="194"/>
      <c r="D18" s="194"/>
      <c r="E18" s="206">
        <v>50</v>
      </c>
      <c r="F18" s="22"/>
      <c r="G18" s="173"/>
      <c r="H18" s="173"/>
      <c r="I18" s="23"/>
      <c r="J18" s="68"/>
    </row>
    <row r="19" spans="1:10" x14ac:dyDescent="0.25">
      <c r="A19" s="9"/>
      <c r="B19" s="113" t="s">
        <v>192</v>
      </c>
      <c r="C19" s="194"/>
      <c r="D19" s="194"/>
      <c r="E19" s="206">
        <v>30</v>
      </c>
      <c r="F19" s="173"/>
      <c r="G19" s="173"/>
      <c r="H19" s="173"/>
      <c r="I19" s="23"/>
      <c r="J19" s="68"/>
    </row>
    <row r="20" spans="1:10" x14ac:dyDescent="0.25">
      <c r="A20" s="51"/>
      <c r="B20" s="91"/>
      <c r="C20" s="137"/>
      <c r="D20" s="137"/>
      <c r="E20" s="137"/>
      <c r="F20" s="137"/>
      <c r="G20" s="137"/>
      <c r="H20" s="137"/>
      <c r="I20" s="23"/>
      <c r="J20" s="68"/>
    </row>
    <row r="21" spans="1:10" x14ac:dyDescent="0.25">
      <c r="A21" s="32" t="s">
        <v>2</v>
      </c>
      <c r="B21" s="91" t="s">
        <v>193</v>
      </c>
      <c r="C21" s="137"/>
      <c r="D21" s="137"/>
      <c r="E21" s="137"/>
      <c r="F21" s="137"/>
      <c r="G21" s="137"/>
      <c r="H21" s="137"/>
      <c r="I21" s="23"/>
      <c r="J21" s="68"/>
    </row>
    <row r="22" spans="1:10" ht="15.75" thickBot="1" x14ac:dyDescent="0.3">
      <c r="A22" s="9">
        <f>INDEX('Point Grid'!$C$8:$I$34,MATCH($A$1,'Point Grid'!$A$8:$A$34,0),MATCH(A21,'Point Grid'!$C$7:$I$7,0))</f>
        <v>1</v>
      </c>
      <c r="B22" s="91">
        <v>2016</v>
      </c>
      <c r="C22" s="137"/>
      <c r="D22" s="137"/>
      <c r="E22" s="137"/>
      <c r="F22" s="137"/>
      <c r="G22" s="137"/>
      <c r="H22" s="137"/>
      <c r="I22" s="23"/>
      <c r="J22" s="68"/>
    </row>
    <row r="23" spans="1:10" ht="15.75" thickBot="1" x14ac:dyDescent="0.3">
      <c r="A23" s="5"/>
      <c r="B23" s="91"/>
      <c r="C23" s="200"/>
      <c r="D23" s="200"/>
      <c r="E23" s="200"/>
      <c r="F23" s="200"/>
      <c r="G23" s="200"/>
      <c r="H23" s="200"/>
      <c r="I23" s="23"/>
      <c r="J23" s="68"/>
    </row>
    <row r="24" spans="1:10" x14ac:dyDescent="0.25">
      <c r="A24" s="49"/>
      <c r="B24" s="91"/>
      <c r="C24" s="136"/>
      <c r="D24" s="136"/>
      <c r="E24" s="136"/>
      <c r="F24" s="200"/>
      <c r="G24" s="200"/>
      <c r="H24" s="200"/>
      <c r="I24" s="23"/>
      <c r="J24" s="68"/>
    </row>
    <row r="25" spans="1:10" x14ac:dyDescent="0.25">
      <c r="A25" s="32" t="s">
        <v>3</v>
      </c>
      <c r="B25" s="91" t="s">
        <v>194</v>
      </c>
      <c r="C25" s="136"/>
      <c r="D25" s="136"/>
      <c r="E25" s="136"/>
      <c r="F25" s="200"/>
      <c r="G25" s="200"/>
      <c r="H25" s="200"/>
      <c r="I25" s="23"/>
      <c r="J25" s="68"/>
    </row>
    <row r="26" spans="1:10" ht="15.75" thickBot="1" x14ac:dyDescent="0.3">
      <c r="A26" s="9">
        <f>INDEX('Point Grid'!$C$8:$I$34,MATCH($A$1,'Point Grid'!$A$8:$A$34,0),MATCH(A25,'Point Grid'!$C$7:$I$7,0))</f>
        <v>0.5</v>
      </c>
      <c r="B26" s="91"/>
      <c r="C26" s="136"/>
      <c r="D26" s="136"/>
      <c r="E26" s="136"/>
      <c r="F26" s="200"/>
      <c r="G26" s="200"/>
      <c r="H26" s="200"/>
      <c r="I26" s="23"/>
      <c r="J26" s="68"/>
    </row>
    <row r="27" spans="1:10" ht="15.75" thickBot="1" x14ac:dyDescent="0.3">
      <c r="A27" s="5"/>
      <c r="B27" s="91"/>
      <c r="C27" s="136"/>
      <c r="D27" s="136"/>
      <c r="E27" s="136"/>
      <c r="F27" s="200"/>
      <c r="G27" s="200"/>
      <c r="H27" s="200"/>
      <c r="I27" s="23"/>
      <c r="J27" s="68"/>
    </row>
    <row r="28" spans="1:10" x14ac:dyDescent="0.25">
      <c r="A28" s="51"/>
      <c r="B28" s="91"/>
      <c r="C28" s="136"/>
      <c r="D28" s="136"/>
      <c r="E28" s="136"/>
      <c r="F28" s="200"/>
      <c r="G28" s="200"/>
      <c r="H28" s="200"/>
      <c r="I28" s="23"/>
      <c r="J28" s="68"/>
    </row>
    <row r="29" spans="1:10" x14ac:dyDescent="0.25">
      <c r="A29" s="32" t="s">
        <v>4</v>
      </c>
      <c r="B29" s="91" t="s">
        <v>195</v>
      </c>
      <c r="C29" s="136"/>
      <c r="D29" s="136"/>
      <c r="E29" s="136"/>
      <c r="F29" s="200"/>
      <c r="G29" s="200"/>
      <c r="H29" s="200"/>
      <c r="I29" s="23"/>
      <c r="J29" s="68"/>
    </row>
    <row r="30" spans="1:10" ht="15.75" thickBot="1" x14ac:dyDescent="0.3">
      <c r="A30" s="9">
        <f>INDEX('Point Grid'!$C$8:$I$34,MATCH($A$1,'Point Grid'!$A$8:$A$34,0),MATCH(A29,'Point Grid'!$C$7:$I$7,0))</f>
        <v>1</v>
      </c>
      <c r="B30" s="91" t="s">
        <v>196</v>
      </c>
      <c r="C30" s="136"/>
      <c r="D30" s="136"/>
      <c r="E30" s="136"/>
      <c r="F30" s="200"/>
      <c r="G30" s="200"/>
      <c r="H30" s="200"/>
      <c r="I30" s="23"/>
      <c r="J30" s="68"/>
    </row>
    <row r="31" spans="1:10" ht="15.75" thickBot="1" x14ac:dyDescent="0.3">
      <c r="A31" s="5"/>
      <c r="B31" s="91"/>
      <c r="C31" s="200"/>
      <c r="D31" s="200"/>
      <c r="E31" s="200"/>
      <c r="F31" s="200"/>
      <c r="G31" s="200"/>
      <c r="H31" s="200"/>
      <c r="I31" s="23"/>
      <c r="J31" s="68"/>
    </row>
    <row r="32" spans="1:10" ht="15.75" thickBot="1" x14ac:dyDescent="0.3">
      <c r="A32" s="29"/>
      <c r="B32" s="69"/>
      <c r="C32" s="69"/>
      <c r="D32" s="69"/>
      <c r="E32" s="69"/>
      <c r="F32" s="69"/>
      <c r="G32" s="69"/>
      <c r="H32" s="69"/>
      <c r="I32" s="70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89"/>
  <sheetViews>
    <sheetView workbookViewId="0"/>
  </sheetViews>
  <sheetFormatPr defaultColWidth="9.140625" defaultRowHeight="15" x14ac:dyDescent="0.25"/>
  <cols>
    <col min="1" max="1" width="8.7109375" style="26" customWidth="1"/>
    <col min="2" max="2" width="11.85546875" style="26" customWidth="1"/>
    <col min="3" max="9" width="9.42578125" style="26" customWidth="1"/>
    <col min="10" max="10" width="10.7109375" style="26" customWidth="1"/>
    <col min="11" max="16384" width="9.140625" style="26"/>
  </cols>
  <sheetData>
    <row r="1" spans="1:9" x14ac:dyDescent="0.25">
      <c r="A1" s="7">
        <v>13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9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9" x14ac:dyDescent="0.25">
      <c r="A3" s="8" t="s">
        <v>13</v>
      </c>
      <c r="B3" s="22" t="s">
        <v>197</v>
      </c>
      <c r="C3" s="22"/>
      <c r="D3" s="22"/>
      <c r="E3" s="22"/>
      <c r="F3" s="22"/>
      <c r="G3" s="22"/>
      <c r="H3" s="22"/>
      <c r="I3" s="28"/>
    </row>
    <row r="4" spans="1:9" ht="15.75" thickBot="1" x14ac:dyDescent="0.3">
      <c r="A4" s="9">
        <f>INDEX('Point Grid'!B:B,MATCH($A$1,'Point Grid'!A:A,0))</f>
        <v>4</v>
      </c>
      <c r="B4" s="89" t="s">
        <v>198</v>
      </c>
      <c r="C4" s="22"/>
      <c r="D4" s="22"/>
      <c r="E4" s="22"/>
      <c r="F4" s="22"/>
      <c r="G4" s="22"/>
      <c r="H4" s="22"/>
      <c r="I4" s="28"/>
    </row>
    <row r="5" spans="1:9" ht="15.75" thickBot="1" x14ac:dyDescent="0.3">
      <c r="A5" s="5"/>
      <c r="B5" s="89"/>
      <c r="C5" s="22"/>
      <c r="D5" s="22"/>
      <c r="E5" s="22"/>
      <c r="F5" s="22"/>
      <c r="G5" s="22"/>
      <c r="H5" s="22"/>
      <c r="I5" s="28"/>
    </row>
    <row r="6" spans="1:9" x14ac:dyDescent="0.25">
      <c r="A6" s="35"/>
      <c r="B6" s="211"/>
      <c r="C6" s="134"/>
      <c r="D6" s="123"/>
      <c r="E6" s="124"/>
      <c r="F6" s="214">
        <v>2016</v>
      </c>
      <c r="G6" s="214">
        <v>2015</v>
      </c>
      <c r="H6" s="214">
        <v>2014</v>
      </c>
      <c r="I6" s="28"/>
    </row>
    <row r="7" spans="1:9" x14ac:dyDescent="0.25">
      <c r="A7" s="35"/>
      <c r="B7" s="215" t="s">
        <v>238</v>
      </c>
      <c r="C7" s="134"/>
      <c r="D7" s="123"/>
      <c r="E7" s="124"/>
      <c r="F7" s="214"/>
      <c r="G7" s="214"/>
      <c r="H7" s="214"/>
      <c r="I7" s="28"/>
    </row>
    <row r="8" spans="1:9" x14ac:dyDescent="0.25">
      <c r="A8" s="35"/>
      <c r="B8" s="216" t="s">
        <v>218</v>
      </c>
      <c r="C8" s="122" t="s">
        <v>199</v>
      </c>
      <c r="D8" s="194"/>
      <c r="E8" s="195"/>
      <c r="F8" s="186">
        <v>272000</v>
      </c>
      <c r="G8" s="186">
        <v>254000</v>
      </c>
      <c r="H8" s="186">
        <v>265000</v>
      </c>
      <c r="I8" s="28"/>
    </row>
    <row r="9" spans="1:9" x14ac:dyDescent="0.25">
      <c r="A9" s="35"/>
      <c r="B9" s="216" t="s">
        <v>219</v>
      </c>
      <c r="C9" s="122" t="s">
        <v>200</v>
      </c>
      <c r="D9" s="194"/>
      <c r="E9" s="195"/>
      <c r="F9" s="186">
        <v>81000</v>
      </c>
      <c r="G9" s="186">
        <v>68000</v>
      </c>
      <c r="H9" s="186">
        <v>56000</v>
      </c>
      <c r="I9" s="28"/>
    </row>
    <row r="10" spans="1:9" x14ac:dyDescent="0.25">
      <c r="A10" s="35"/>
      <c r="B10" s="216" t="s">
        <v>220</v>
      </c>
      <c r="C10" s="212" t="s">
        <v>33</v>
      </c>
      <c r="D10" s="194"/>
      <c r="E10" s="195"/>
      <c r="F10" s="186">
        <v>353000</v>
      </c>
      <c r="G10" s="186">
        <v>322000</v>
      </c>
      <c r="H10" s="210">
        <v>321000</v>
      </c>
      <c r="I10" s="28"/>
    </row>
    <row r="11" spans="1:9" x14ac:dyDescent="0.25">
      <c r="A11" s="35"/>
      <c r="B11" s="215" t="s">
        <v>201</v>
      </c>
      <c r="C11" s="212"/>
      <c r="D11" s="213"/>
      <c r="E11" s="195"/>
      <c r="F11" s="186"/>
      <c r="G11" s="186"/>
      <c r="H11" s="210"/>
      <c r="I11" s="28"/>
    </row>
    <row r="12" spans="1:9" x14ac:dyDescent="0.25">
      <c r="A12" s="35"/>
      <c r="B12" s="216" t="s">
        <v>221</v>
      </c>
      <c r="C12" s="212" t="s">
        <v>199</v>
      </c>
      <c r="D12" s="213"/>
      <c r="E12" s="195"/>
      <c r="F12" s="186">
        <v>139000</v>
      </c>
      <c r="G12" s="186">
        <v>169000</v>
      </c>
      <c r="H12" s="210">
        <v>171000</v>
      </c>
      <c r="I12" s="28"/>
    </row>
    <row r="13" spans="1:9" x14ac:dyDescent="0.25">
      <c r="A13" s="35"/>
      <c r="B13" s="216" t="s">
        <v>222</v>
      </c>
      <c r="C13" s="122" t="s">
        <v>200</v>
      </c>
      <c r="D13" s="138"/>
      <c r="E13" s="195"/>
      <c r="F13" s="186">
        <v>43000</v>
      </c>
      <c r="G13" s="186">
        <v>47000</v>
      </c>
      <c r="H13" s="186">
        <v>38000</v>
      </c>
      <c r="I13" s="28"/>
    </row>
    <row r="14" spans="1:9" x14ac:dyDescent="0.25">
      <c r="A14" s="35"/>
      <c r="B14" s="216" t="s">
        <v>223</v>
      </c>
      <c r="C14" s="122" t="s">
        <v>33</v>
      </c>
      <c r="D14" s="138"/>
      <c r="E14" s="195"/>
      <c r="F14" s="186">
        <v>183000</v>
      </c>
      <c r="G14" s="186">
        <v>216000</v>
      </c>
      <c r="H14" s="210">
        <v>209000</v>
      </c>
      <c r="I14" s="28"/>
    </row>
    <row r="15" spans="1:9" x14ac:dyDescent="0.25">
      <c r="A15" s="35"/>
      <c r="B15" s="215" t="s">
        <v>202</v>
      </c>
      <c r="C15" s="122"/>
      <c r="D15" s="138"/>
      <c r="E15" s="195"/>
      <c r="F15" s="186"/>
      <c r="G15" s="186"/>
      <c r="H15" s="210"/>
      <c r="I15" s="28"/>
    </row>
    <row r="16" spans="1:9" x14ac:dyDescent="0.25">
      <c r="A16" s="27"/>
      <c r="B16" s="216" t="s">
        <v>224</v>
      </c>
      <c r="C16" s="122" t="s">
        <v>203</v>
      </c>
      <c r="D16" s="138"/>
      <c r="E16" s="195"/>
      <c r="F16" s="186">
        <v>-28000</v>
      </c>
      <c r="G16" s="186">
        <v>-26000</v>
      </c>
      <c r="H16" s="210">
        <v>-9000</v>
      </c>
      <c r="I16" s="28"/>
    </row>
    <row r="17" spans="1:9" x14ac:dyDescent="0.25">
      <c r="A17" s="27"/>
      <c r="B17" s="216" t="s">
        <v>225</v>
      </c>
      <c r="C17" s="212" t="s">
        <v>204</v>
      </c>
      <c r="D17" s="213"/>
      <c r="E17" s="195"/>
      <c r="F17" s="186">
        <v>3000</v>
      </c>
      <c r="G17" s="166">
        <v>3000</v>
      </c>
      <c r="H17" s="210">
        <v>3000</v>
      </c>
      <c r="I17" s="34"/>
    </row>
    <row r="18" spans="1:9" x14ac:dyDescent="0.25">
      <c r="A18" s="27"/>
      <c r="B18" s="216" t="s">
        <v>226</v>
      </c>
      <c r="C18" s="212" t="s">
        <v>205</v>
      </c>
      <c r="D18" s="213"/>
      <c r="E18" s="195"/>
      <c r="F18" s="186">
        <v>17000</v>
      </c>
      <c r="G18" s="166">
        <v>18000</v>
      </c>
      <c r="H18" s="210">
        <v>18000</v>
      </c>
      <c r="I18" s="34"/>
    </row>
    <row r="19" spans="1:9" x14ac:dyDescent="0.25">
      <c r="A19" s="27"/>
      <c r="B19" s="216" t="s">
        <v>227</v>
      </c>
      <c r="C19" s="212" t="s">
        <v>206</v>
      </c>
      <c r="D19" s="213"/>
      <c r="E19" s="195"/>
      <c r="F19" s="186">
        <v>-7000</v>
      </c>
      <c r="G19" s="166">
        <v>-5000</v>
      </c>
      <c r="H19" s="210">
        <v>11000</v>
      </c>
      <c r="I19" s="34"/>
    </row>
    <row r="20" spans="1:9" x14ac:dyDescent="0.25">
      <c r="A20" s="27"/>
      <c r="B20" s="215" t="s">
        <v>207</v>
      </c>
      <c r="C20" s="113"/>
      <c r="D20" s="114"/>
      <c r="E20" s="195"/>
      <c r="F20" s="166"/>
      <c r="G20" s="166"/>
      <c r="H20" s="166"/>
      <c r="I20" s="34"/>
    </row>
    <row r="21" spans="1:9" x14ac:dyDescent="0.25">
      <c r="A21" s="27"/>
      <c r="B21" s="216" t="s">
        <v>228</v>
      </c>
      <c r="C21" s="122" t="s">
        <v>208</v>
      </c>
      <c r="D21" s="138"/>
      <c r="E21" s="195"/>
      <c r="F21" s="186">
        <v>340000</v>
      </c>
      <c r="G21" s="166">
        <v>344000</v>
      </c>
      <c r="H21" s="210">
        <v>341000</v>
      </c>
      <c r="I21" s="34"/>
    </row>
    <row r="22" spans="1:9" x14ac:dyDescent="0.25">
      <c r="A22" s="27"/>
      <c r="B22" s="216" t="s">
        <v>229</v>
      </c>
      <c r="C22" s="122" t="s">
        <v>209</v>
      </c>
      <c r="D22" s="138"/>
      <c r="E22" s="195"/>
      <c r="F22" s="186"/>
      <c r="G22" s="186"/>
      <c r="H22" s="210"/>
      <c r="I22" s="34"/>
    </row>
    <row r="23" spans="1:9" x14ac:dyDescent="0.25">
      <c r="A23" s="24"/>
      <c r="B23" s="104"/>
      <c r="C23" s="122" t="s">
        <v>210</v>
      </c>
      <c r="D23" s="138"/>
      <c r="E23" s="195"/>
      <c r="F23" s="186">
        <v>27000</v>
      </c>
      <c r="G23" s="186">
        <v>27000</v>
      </c>
      <c r="H23" s="210">
        <v>28000</v>
      </c>
      <c r="I23" s="34"/>
    </row>
    <row r="24" spans="1:9" x14ac:dyDescent="0.25">
      <c r="A24" s="24"/>
      <c r="B24" s="104"/>
      <c r="C24" s="212" t="s">
        <v>211</v>
      </c>
      <c r="D24" s="213"/>
      <c r="E24" s="195"/>
      <c r="F24" s="186">
        <v>79000</v>
      </c>
      <c r="G24" s="186">
        <v>71000</v>
      </c>
      <c r="H24" s="210">
        <v>72000</v>
      </c>
      <c r="I24" s="34"/>
    </row>
    <row r="25" spans="1:9" x14ac:dyDescent="0.25">
      <c r="A25" s="24"/>
      <c r="B25" s="216" t="s">
        <v>230</v>
      </c>
      <c r="C25" s="212" t="s">
        <v>212</v>
      </c>
      <c r="D25" s="213"/>
      <c r="E25" s="195"/>
      <c r="F25" s="186">
        <v>271000</v>
      </c>
      <c r="G25" s="186">
        <v>268000</v>
      </c>
      <c r="H25" s="210">
        <v>260000</v>
      </c>
      <c r="I25" s="34"/>
    </row>
    <row r="26" spans="1:9" x14ac:dyDescent="0.25">
      <c r="A26" s="35"/>
      <c r="B26" s="216" t="s">
        <v>231</v>
      </c>
      <c r="C26" s="212" t="s">
        <v>213</v>
      </c>
      <c r="D26" s="213"/>
      <c r="E26" s="195"/>
      <c r="F26" s="186">
        <v>99000</v>
      </c>
      <c r="G26" s="186">
        <v>100000</v>
      </c>
      <c r="H26" s="210">
        <v>93000</v>
      </c>
      <c r="I26" s="28"/>
    </row>
    <row r="27" spans="1:9" x14ac:dyDescent="0.25">
      <c r="A27" s="35"/>
      <c r="B27" s="216" t="s">
        <v>232</v>
      </c>
      <c r="C27" s="122" t="s">
        <v>214</v>
      </c>
      <c r="D27" s="138"/>
      <c r="E27" s="195"/>
      <c r="F27" s="186">
        <v>32000</v>
      </c>
      <c r="G27" s="186">
        <v>33000</v>
      </c>
      <c r="H27" s="186">
        <v>32000</v>
      </c>
      <c r="I27" s="28"/>
    </row>
    <row r="28" spans="1:9" x14ac:dyDescent="0.25">
      <c r="A28" s="35"/>
      <c r="B28" s="216" t="s">
        <v>233</v>
      </c>
      <c r="C28" s="122" t="s">
        <v>215</v>
      </c>
      <c r="D28" s="138"/>
      <c r="E28" s="195"/>
      <c r="F28" s="186">
        <v>38000</v>
      </c>
      <c r="G28" s="186">
        <v>58000</v>
      </c>
      <c r="H28" s="186">
        <v>68000</v>
      </c>
      <c r="I28" s="28"/>
    </row>
    <row r="29" spans="1:9" x14ac:dyDescent="0.25">
      <c r="A29" s="32"/>
      <c r="B29" s="216" t="s">
        <v>234</v>
      </c>
      <c r="C29" s="122" t="s">
        <v>216</v>
      </c>
      <c r="D29" s="138"/>
      <c r="E29" s="195"/>
      <c r="F29" s="186">
        <v>3000</v>
      </c>
      <c r="G29" s="186">
        <v>3000</v>
      </c>
      <c r="H29" s="186">
        <v>3000</v>
      </c>
      <c r="I29" s="28"/>
    </row>
    <row r="30" spans="1:9" x14ac:dyDescent="0.25">
      <c r="A30" s="9"/>
      <c r="B30" s="216" t="s">
        <v>235</v>
      </c>
      <c r="C30" s="122" t="s">
        <v>217</v>
      </c>
      <c r="D30" s="138"/>
      <c r="E30" s="195"/>
      <c r="F30" s="186">
        <v>69000</v>
      </c>
      <c r="G30" s="186">
        <v>76000</v>
      </c>
      <c r="H30" s="186">
        <v>80000</v>
      </c>
      <c r="I30" s="28"/>
    </row>
    <row r="31" spans="1:9" x14ac:dyDescent="0.25">
      <c r="A31" s="35"/>
      <c r="B31" s="47"/>
      <c r="C31" s="22"/>
      <c r="D31" s="22"/>
      <c r="E31" s="22"/>
      <c r="F31" s="22"/>
      <c r="G31" s="22"/>
      <c r="H31" s="22"/>
      <c r="I31" s="28"/>
    </row>
    <row r="32" spans="1:9" x14ac:dyDescent="0.25">
      <c r="A32" s="27"/>
      <c r="B32" s="47" t="s">
        <v>236</v>
      </c>
      <c r="C32" s="22"/>
      <c r="D32" s="22"/>
      <c r="E32" s="22"/>
      <c r="F32" s="22"/>
      <c r="G32" s="22"/>
      <c r="H32" s="22"/>
      <c r="I32" s="28"/>
    </row>
    <row r="33" spans="1:9" x14ac:dyDescent="0.25">
      <c r="A33" s="37"/>
      <c r="B33" s="22" t="s">
        <v>237</v>
      </c>
      <c r="C33" s="22"/>
      <c r="D33" s="22"/>
      <c r="E33" s="22"/>
      <c r="F33" s="22"/>
      <c r="G33" s="22"/>
      <c r="H33" s="22"/>
      <c r="I33" s="28"/>
    </row>
    <row r="34" spans="1:9" ht="15.75" thickBot="1" x14ac:dyDescent="0.3">
      <c r="A34" s="29"/>
      <c r="B34" s="69"/>
      <c r="C34" s="69"/>
      <c r="D34" s="69"/>
      <c r="E34" s="69"/>
      <c r="F34" s="69"/>
      <c r="G34" s="69"/>
      <c r="H34" s="69"/>
      <c r="I34" s="31"/>
    </row>
    <row r="35" spans="1:9" x14ac:dyDescent="0.25">
      <c r="B35" s="68"/>
      <c r="C35" s="68"/>
      <c r="D35" s="68"/>
      <c r="E35" s="68"/>
      <c r="F35" s="68"/>
      <c r="G35" s="68"/>
      <c r="H35" s="68"/>
    </row>
    <row r="36" spans="1:9" x14ac:dyDescent="0.25">
      <c r="B36" s="68"/>
      <c r="C36" s="68"/>
      <c r="D36" s="68"/>
      <c r="E36" s="68"/>
      <c r="F36" s="68"/>
      <c r="G36" s="68"/>
      <c r="H36" s="68"/>
    </row>
    <row r="37" spans="1:9" x14ac:dyDescent="0.25">
      <c r="B37" s="68"/>
      <c r="C37" s="68"/>
      <c r="D37" s="68"/>
      <c r="E37" s="68"/>
      <c r="F37" s="68"/>
      <c r="G37" s="68"/>
      <c r="H37" s="68"/>
    </row>
    <row r="38" spans="1:9" x14ac:dyDescent="0.25">
      <c r="B38" s="68"/>
      <c r="C38" s="68"/>
      <c r="D38" s="68"/>
      <c r="E38" s="68"/>
      <c r="F38" s="68"/>
      <c r="G38" s="68"/>
      <c r="H38" s="68"/>
    </row>
    <row r="39" spans="1:9" x14ac:dyDescent="0.25">
      <c r="B39" s="68"/>
      <c r="C39" s="68"/>
      <c r="D39" s="68"/>
      <c r="E39" s="68"/>
      <c r="F39" s="68"/>
      <c r="G39" s="68"/>
      <c r="H39" s="68"/>
    </row>
    <row r="40" spans="1:9" x14ac:dyDescent="0.25">
      <c r="B40" s="68"/>
      <c r="C40" s="68"/>
      <c r="D40" s="68"/>
      <c r="E40" s="68"/>
      <c r="F40" s="68"/>
      <c r="G40" s="68"/>
      <c r="H40" s="68"/>
    </row>
    <row r="41" spans="1:9" x14ac:dyDescent="0.25">
      <c r="B41" s="68"/>
      <c r="C41" s="68"/>
      <c r="D41" s="68"/>
      <c r="E41" s="68"/>
      <c r="F41" s="68"/>
      <c r="G41" s="68"/>
      <c r="H41" s="68"/>
    </row>
    <row r="42" spans="1:9" x14ac:dyDescent="0.25">
      <c r="B42" s="68"/>
      <c r="C42" s="68"/>
      <c r="D42" s="68"/>
      <c r="E42" s="68"/>
      <c r="F42" s="68"/>
      <c r="G42" s="68"/>
      <c r="H42" s="68"/>
    </row>
    <row r="43" spans="1:9" x14ac:dyDescent="0.25">
      <c r="B43" s="68"/>
      <c r="C43" s="68"/>
      <c r="D43" s="68"/>
      <c r="E43" s="68"/>
      <c r="F43" s="68"/>
      <c r="G43" s="68"/>
      <c r="H43" s="68"/>
    </row>
    <row r="44" spans="1:9" x14ac:dyDescent="0.25">
      <c r="B44" s="68"/>
      <c r="C44" s="68"/>
      <c r="D44" s="68"/>
      <c r="E44" s="68"/>
      <c r="F44" s="68"/>
      <c r="G44" s="68"/>
      <c r="H44" s="68"/>
    </row>
    <row r="45" spans="1:9" x14ac:dyDescent="0.25">
      <c r="B45" s="68"/>
      <c r="C45" s="68"/>
      <c r="D45" s="68"/>
      <c r="E45" s="68"/>
      <c r="F45" s="68"/>
      <c r="G45" s="68"/>
      <c r="H45" s="68"/>
    </row>
    <row r="46" spans="1:9" x14ac:dyDescent="0.25">
      <c r="B46" s="68"/>
      <c r="C46" s="68"/>
      <c r="D46" s="68"/>
      <c r="E46" s="68"/>
      <c r="F46" s="68"/>
      <c r="G46" s="68"/>
      <c r="H46" s="68"/>
    </row>
    <row r="47" spans="1:9" x14ac:dyDescent="0.25">
      <c r="B47" s="68"/>
      <c r="C47" s="68"/>
      <c r="D47" s="68"/>
      <c r="E47" s="68"/>
      <c r="F47" s="68"/>
      <c r="G47" s="68"/>
      <c r="H47" s="68"/>
    </row>
    <row r="48" spans="1:9" x14ac:dyDescent="0.25">
      <c r="B48" s="68"/>
      <c r="C48" s="68"/>
      <c r="D48" s="68"/>
      <c r="E48" s="68"/>
      <c r="F48" s="68"/>
      <c r="G48" s="68"/>
      <c r="H48" s="68"/>
    </row>
    <row r="49" spans="2:8" x14ac:dyDescent="0.25">
      <c r="B49" s="68"/>
      <c r="C49" s="68"/>
      <c r="D49" s="68"/>
      <c r="E49" s="68"/>
      <c r="F49" s="68"/>
      <c r="G49" s="68"/>
      <c r="H49" s="68"/>
    </row>
    <row r="50" spans="2:8" x14ac:dyDescent="0.25">
      <c r="B50" s="68"/>
      <c r="C50" s="68"/>
      <c r="D50" s="68"/>
      <c r="E50" s="68"/>
      <c r="F50" s="68"/>
      <c r="G50" s="68"/>
      <c r="H50" s="68"/>
    </row>
    <row r="51" spans="2:8" x14ac:dyDescent="0.25">
      <c r="B51" s="68"/>
      <c r="C51" s="68"/>
      <c r="D51" s="68"/>
      <c r="E51" s="68"/>
      <c r="F51" s="68"/>
      <c r="G51" s="68"/>
      <c r="H51" s="68"/>
    </row>
    <row r="52" spans="2:8" x14ac:dyDescent="0.25">
      <c r="B52" s="68"/>
      <c r="C52" s="68"/>
      <c r="D52" s="68"/>
      <c r="E52" s="68"/>
      <c r="F52" s="68"/>
      <c r="G52" s="68"/>
      <c r="H52" s="68"/>
    </row>
    <row r="53" spans="2:8" x14ac:dyDescent="0.25">
      <c r="B53" s="68"/>
      <c r="C53" s="68"/>
      <c r="D53" s="68"/>
      <c r="E53" s="68"/>
      <c r="F53" s="68"/>
      <c r="G53" s="68"/>
      <c r="H53" s="68"/>
    </row>
    <row r="54" spans="2:8" x14ac:dyDescent="0.25">
      <c r="B54" s="68"/>
      <c r="C54" s="68"/>
      <c r="D54" s="68"/>
      <c r="E54" s="68"/>
      <c r="F54" s="68"/>
      <c r="G54" s="68"/>
      <c r="H54" s="68"/>
    </row>
    <row r="55" spans="2:8" x14ac:dyDescent="0.25">
      <c r="B55" s="68"/>
      <c r="C55" s="68"/>
      <c r="D55" s="68"/>
      <c r="E55" s="68"/>
      <c r="F55" s="68"/>
      <c r="G55" s="68"/>
      <c r="H55" s="68"/>
    </row>
    <row r="56" spans="2:8" x14ac:dyDescent="0.25">
      <c r="B56" s="68"/>
      <c r="C56" s="68"/>
      <c r="D56" s="68"/>
      <c r="E56" s="68"/>
      <c r="F56" s="68"/>
      <c r="G56" s="68"/>
      <c r="H56" s="68"/>
    </row>
    <row r="57" spans="2:8" x14ac:dyDescent="0.25">
      <c r="B57" s="68"/>
      <c r="C57" s="68"/>
      <c r="D57" s="68"/>
      <c r="E57" s="68"/>
      <c r="F57" s="68"/>
      <c r="G57" s="68"/>
      <c r="H57" s="68"/>
    </row>
    <row r="58" spans="2:8" x14ac:dyDescent="0.25">
      <c r="B58" s="68"/>
      <c r="C58" s="68"/>
      <c r="D58" s="68"/>
      <c r="E58" s="68"/>
      <c r="F58" s="68"/>
      <c r="G58" s="68"/>
      <c r="H58" s="68"/>
    </row>
    <row r="59" spans="2:8" x14ac:dyDescent="0.25">
      <c r="B59" s="68"/>
      <c r="C59" s="68"/>
      <c r="D59" s="68"/>
      <c r="E59" s="68"/>
      <c r="F59" s="68"/>
      <c r="G59" s="68"/>
      <c r="H59" s="68"/>
    </row>
    <row r="60" spans="2:8" x14ac:dyDescent="0.25">
      <c r="B60" s="68"/>
      <c r="C60" s="68"/>
      <c r="D60" s="68"/>
      <c r="E60" s="68"/>
      <c r="F60" s="68"/>
      <c r="G60" s="68"/>
      <c r="H60" s="68"/>
    </row>
    <row r="61" spans="2:8" x14ac:dyDescent="0.25">
      <c r="B61" s="68"/>
      <c r="C61" s="68"/>
      <c r="D61" s="68"/>
      <c r="E61" s="68"/>
      <c r="F61" s="68"/>
      <c r="G61" s="68"/>
      <c r="H61" s="68"/>
    </row>
    <row r="62" spans="2:8" x14ac:dyDescent="0.25">
      <c r="B62" s="68"/>
      <c r="C62" s="68"/>
      <c r="D62" s="68"/>
      <c r="E62" s="68"/>
      <c r="F62" s="68"/>
      <c r="G62" s="68"/>
      <c r="H62" s="68"/>
    </row>
    <row r="63" spans="2:8" x14ac:dyDescent="0.25">
      <c r="B63" s="68"/>
      <c r="C63" s="68"/>
      <c r="D63" s="68"/>
      <c r="E63" s="68"/>
      <c r="F63" s="68"/>
      <c r="G63" s="68"/>
      <c r="H63" s="68"/>
    </row>
    <row r="64" spans="2:8" x14ac:dyDescent="0.25">
      <c r="B64" s="68"/>
      <c r="C64" s="68"/>
      <c r="D64" s="68"/>
      <c r="E64" s="68"/>
      <c r="F64" s="68"/>
      <c r="G64" s="68"/>
      <c r="H64" s="68"/>
    </row>
    <row r="65" spans="2:8" x14ac:dyDescent="0.25">
      <c r="B65" s="68"/>
      <c r="C65" s="68"/>
      <c r="D65" s="68"/>
      <c r="E65" s="68"/>
      <c r="F65" s="68"/>
      <c r="G65" s="68"/>
      <c r="H65" s="68"/>
    </row>
    <row r="66" spans="2:8" x14ac:dyDescent="0.25">
      <c r="B66" s="68"/>
      <c r="C66" s="68"/>
      <c r="D66" s="68"/>
      <c r="E66" s="68"/>
      <c r="F66" s="68"/>
      <c r="G66" s="68"/>
      <c r="H66" s="68"/>
    </row>
    <row r="67" spans="2:8" x14ac:dyDescent="0.25">
      <c r="B67" s="68"/>
      <c r="C67" s="68"/>
      <c r="D67" s="68"/>
      <c r="E67" s="68"/>
      <c r="F67" s="68"/>
      <c r="G67" s="68"/>
      <c r="H67" s="68"/>
    </row>
    <row r="68" spans="2:8" x14ac:dyDescent="0.25">
      <c r="B68" s="68"/>
      <c r="C68" s="68"/>
      <c r="D68" s="68"/>
      <c r="E68" s="68"/>
      <c r="F68" s="68"/>
      <c r="G68" s="68"/>
      <c r="H68" s="68"/>
    </row>
    <row r="69" spans="2:8" x14ac:dyDescent="0.25">
      <c r="B69" s="68"/>
      <c r="C69" s="68"/>
      <c r="D69" s="68"/>
      <c r="E69" s="68"/>
      <c r="F69" s="68"/>
      <c r="G69" s="68"/>
      <c r="H69" s="68"/>
    </row>
    <row r="70" spans="2:8" x14ac:dyDescent="0.25">
      <c r="B70" s="68"/>
      <c r="C70" s="68"/>
      <c r="D70" s="68"/>
      <c r="E70" s="68"/>
      <c r="F70" s="68"/>
      <c r="G70" s="68"/>
      <c r="H70" s="68"/>
    </row>
    <row r="71" spans="2:8" x14ac:dyDescent="0.25">
      <c r="B71" s="68"/>
      <c r="C71" s="68"/>
      <c r="D71" s="68"/>
      <c r="E71" s="68"/>
      <c r="F71" s="68"/>
      <c r="G71" s="68"/>
      <c r="H71" s="68"/>
    </row>
    <row r="72" spans="2:8" x14ac:dyDescent="0.25">
      <c r="B72" s="68"/>
      <c r="C72" s="68"/>
      <c r="D72" s="68"/>
      <c r="E72" s="68"/>
      <c r="F72" s="68"/>
      <c r="G72" s="68"/>
      <c r="H72" s="68"/>
    </row>
    <row r="73" spans="2:8" x14ac:dyDescent="0.25">
      <c r="B73" s="68"/>
      <c r="C73" s="68"/>
      <c r="D73" s="68"/>
      <c r="E73" s="68"/>
      <c r="F73" s="68"/>
      <c r="G73" s="68"/>
      <c r="H73" s="68"/>
    </row>
    <row r="74" spans="2:8" x14ac:dyDescent="0.25">
      <c r="B74" s="68"/>
      <c r="C74" s="68"/>
      <c r="D74" s="68"/>
      <c r="E74" s="68"/>
      <c r="F74" s="68"/>
      <c r="G74" s="68"/>
      <c r="H74" s="68"/>
    </row>
    <row r="75" spans="2:8" x14ac:dyDescent="0.25">
      <c r="B75" s="68"/>
      <c r="C75" s="68"/>
      <c r="D75" s="68"/>
      <c r="E75" s="68"/>
      <c r="F75" s="68"/>
      <c r="G75" s="68"/>
      <c r="H75" s="68"/>
    </row>
    <row r="76" spans="2:8" x14ac:dyDescent="0.25">
      <c r="B76" s="68"/>
      <c r="C76" s="68"/>
      <c r="D76" s="68"/>
      <c r="E76" s="68"/>
      <c r="F76" s="68"/>
      <c r="G76" s="68"/>
      <c r="H76" s="68"/>
    </row>
    <row r="77" spans="2:8" x14ac:dyDescent="0.25">
      <c r="B77" s="68"/>
      <c r="C77" s="68"/>
      <c r="D77" s="68"/>
      <c r="E77" s="68"/>
      <c r="F77" s="68"/>
      <c r="G77" s="68"/>
      <c r="H77" s="68"/>
    </row>
    <row r="78" spans="2:8" x14ac:dyDescent="0.25">
      <c r="B78" s="68"/>
      <c r="C78" s="68"/>
      <c r="D78" s="68"/>
      <c r="E78" s="68"/>
      <c r="F78" s="68"/>
      <c r="G78" s="68"/>
      <c r="H78" s="68"/>
    </row>
    <row r="79" spans="2:8" x14ac:dyDescent="0.25">
      <c r="B79" s="68"/>
      <c r="C79" s="68"/>
      <c r="D79" s="68"/>
      <c r="E79" s="68"/>
      <c r="F79" s="68"/>
      <c r="G79" s="68"/>
      <c r="H79" s="68"/>
    </row>
    <row r="80" spans="2:8" x14ac:dyDescent="0.25">
      <c r="B80" s="68"/>
      <c r="C80" s="68"/>
      <c r="D80" s="68"/>
      <c r="E80" s="68"/>
      <c r="F80" s="68"/>
      <c r="G80" s="68"/>
      <c r="H80" s="68"/>
    </row>
    <row r="81" spans="2:8" x14ac:dyDescent="0.25">
      <c r="B81" s="68"/>
      <c r="C81" s="68"/>
      <c r="D81" s="68"/>
      <c r="E81" s="68"/>
      <c r="F81" s="68"/>
      <c r="G81" s="68"/>
      <c r="H81" s="68"/>
    </row>
    <row r="82" spans="2:8" x14ac:dyDescent="0.25">
      <c r="B82" s="68"/>
      <c r="C82" s="68"/>
      <c r="D82" s="68"/>
      <c r="E82" s="68"/>
      <c r="F82" s="68"/>
      <c r="G82" s="68"/>
      <c r="H82" s="68"/>
    </row>
    <row r="83" spans="2:8" x14ac:dyDescent="0.25">
      <c r="B83" s="68"/>
      <c r="C83" s="68"/>
      <c r="D83" s="68"/>
      <c r="E83" s="68"/>
      <c r="F83" s="68"/>
      <c r="G83" s="68"/>
      <c r="H83" s="68"/>
    </row>
    <row r="84" spans="2:8" x14ac:dyDescent="0.25">
      <c r="B84" s="68"/>
      <c r="C84" s="68"/>
      <c r="D84" s="68"/>
      <c r="E84" s="68"/>
      <c r="F84" s="68"/>
      <c r="G84" s="68"/>
      <c r="H84" s="68"/>
    </row>
    <row r="85" spans="2:8" x14ac:dyDescent="0.25">
      <c r="B85" s="68"/>
      <c r="C85" s="68"/>
      <c r="D85" s="68"/>
      <c r="E85" s="68"/>
      <c r="F85" s="68"/>
      <c r="G85" s="68"/>
      <c r="H85" s="68"/>
    </row>
    <row r="86" spans="2:8" x14ac:dyDescent="0.25">
      <c r="B86" s="68"/>
      <c r="C86" s="68"/>
      <c r="D86" s="68"/>
      <c r="E86" s="68"/>
      <c r="F86" s="68"/>
      <c r="G86" s="68"/>
      <c r="H86" s="68"/>
    </row>
    <row r="87" spans="2:8" x14ac:dyDescent="0.25">
      <c r="B87" s="68"/>
      <c r="C87" s="68"/>
      <c r="D87" s="68"/>
      <c r="E87" s="68"/>
      <c r="F87" s="68"/>
      <c r="G87" s="68"/>
      <c r="H87" s="68"/>
    </row>
    <row r="88" spans="2:8" x14ac:dyDescent="0.25">
      <c r="B88" s="68"/>
      <c r="C88" s="68"/>
      <c r="D88" s="68"/>
      <c r="E88" s="68"/>
      <c r="F88" s="68"/>
      <c r="G88" s="68"/>
      <c r="H88" s="68"/>
    </row>
    <row r="89" spans="2:8" x14ac:dyDescent="0.25">
      <c r="B89" s="68"/>
      <c r="C89" s="68"/>
      <c r="D89" s="68"/>
      <c r="E89" s="68"/>
      <c r="F89" s="68"/>
      <c r="G89" s="68"/>
      <c r="H89" s="68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65"/>
  <sheetViews>
    <sheetView workbookViewId="0"/>
  </sheetViews>
  <sheetFormatPr defaultColWidth="9.140625" defaultRowHeight="15" x14ac:dyDescent="0.25"/>
  <cols>
    <col min="1" max="1" width="8.7109375" style="26" customWidth="1"/>
    <col min="2" max="3" width="13.42578125" style="26" customWidth="1"/>
    <col min="4" max="4" width="12.5703125" style="26" customWidth="1"/>
    <col min="5" max="5" width="14.7109375" style="26" customWidth="1"/>
    <col min="6" max="7" width="13.28515625" style="26" customWidth="1"/>
    <col min="8" max="8" width="12.42578125" style="26" customWidth="1"/>
    <col min="9" max="9" width="9.42578125" style="26" customWidth="1"/>
    <col min="10" max="16384" width="9.140625" style="26"/>
  </cols>
  <sheetData>
    <row r="1" spans="1:19" x14ac:dyDescent="0.25">
      <c r="A1" s="7">
        <v>14</v>
      </c>
      <c r="B1" s="39" t="s">
        <v>12</v>
      </c>
      <c r="C1" s="25"/>
      <c r="D1" s="25"/>
      <c r="E1" s="25"/>
      <c r="F1" s="25"/>
      <c r="G1" s="222"/>
      <c r="H1" s="291" t="s">
        <v>30</v>
      </c>
      <c r="I1" s="293"/>
    </row>
    <row r="2" spans="1:19" x14ac:dyDescent="0.25">
      <c r="A2" s="27"/>
      <c r="B2" s="24"/>
      <c r="C2" s="24"/>
      <c r="D2" s="24"/>
      <c r="E2" s="24"/>
      <c r="F2" s="24"/>
      <c r="G2" s="223"/>
      <c r="H2" s="24"/>
      <c r="I2" s="28"/>
    </row>
    <row r="3" spans="1:19" x14ac:dyDescent="0.25">
      <c r="A3" s="8" t="s">
        <v>13</v>
      </c>
      <c r="B3" s="22" t="s">
        <v>239</v>
      </c>
      <c r="C3" s="22"/>
      <c r="D3" s="22"/>
      <c r="E3" s="22"/>
      <c r="F3" s="22"/>
      <c r="G3" s="223"/>
      <c r="H3" s="22"/>
      <c r="I3" s="23"/>
    </row>
    <row r="4" spans="1:19" ht="15.75" thickBot="1" x14ac:dyDescent="0.3">
      <c r="A4" s="9">
        <f>INDEX('Point Grid'!B:B,MATCH($A$1,'Point Grid'!A:A,0))</f>
        <v>2</v>
      </c>
      <c r="B4" s="35"/>
      <c r="C4" s="22"/>
      <c r="D4" s="22"/>
      <c r="E4" s="22"/>
      <c r="F4" s="22"/>
      <c r="G4" s="223"/>
      <c r="H4" s="22"/>
      <c r="I4" s="23"/>
    </row>
    <row r="5" spans="1:19" ht="15.75" thickBot="1" x14ac:dyDescent="0.3">
      <c r="A5" s="5"/>
      <c r="B5" s="22" t="s">
        <v>240</v>
      </c>
      <c r="C5" s="22"/>
      <c r="D5" s="22"/>
      <c r="E5" s="22"/>
      <c r="F5" s="22"/>
      <c r="G5" s="223"/>
      <c r="H5" s="22"/>
      <c r="I5" s="23"/>
    </row>
    <row r="6" spans="1:19" x14ac:dyDescent="0.25">
      <c r="A6" s="49"/>
      <c r="B6" s="91" t="s">
        <v>246</v>
      </c>
      <c r="C6" s="22"/>
      <c r="D6" s="22"/>
      <c r="E6" s="22"/>
      <c r="F6" s="22"/>
      <c r="G6" s="223"/>
      <c r="H6" s="22"/>
      <c r="I6" s="23"/>
    </row>
    <row r="7" spans="1:19" x14ac:dyDescent="0.25">
      <c r="A7" s="49"/>
      <c r="B7" s="35" t="s">
        <v>247</v>
      </c>
      <c r="C7" s="137"/>
      <c r="D7" s="137"/>
      <c r="E7" s="137"/>
      <c r="F7" s="137"/>
      <c r="G7" s="223"/>
      <c r="H7" s="22"/>
      <c r="I7" s="23"/>
    </row>
    <row r="8" spans="1:19" x14ac:dyDescent="0.25">
      <c r="A8" s="49"/>
      <c r="B8" s="91" t="s">
        <v>245</v>
      </c>
      <c r="C8" s="217"/>
      <c r="D8" s="217"/>
      <c r="E8" s="217"/>
      <c r="F8" s="217"/>
      <c r="G8" s="223"/>
      <c r="H8" s="87"/>
      <c r="I8" s="129"/>
    </row>
    <row r="9" spans="1:19" x14ac:dyDescent="0.25">
      <c r="A9" s="49"/>
      <c r="B9" s="35" t="s">
        <v>248</v>
      </c>
      <c r="C9" s="218"/>
      <c r="D9" s="219"/>
      <c r="E9" s="219"/>
      <c r="F9" s="219"/>
      <c r="G9" s="223"/>
      <c r="H9" s="130"/>
      <c r="I9" s="129"/>
    </row>
    <row r="10" spans="1:19" x14ac:dyDescent="0.25">
      <c r="A10" s="49"/>
      <c r="B10" s="35" t="s">
        <v>249</v>
      </c>
      <c r="C10" s="220"/>
      <c r="D10" s="220"/>
      <c r="E10" s="220"/>
      <c r="F10" s="220"/>
      <c r="G10" s="223"/>
      <c r="H10" s="131"/>
      <c r="I10" s="129"/>
    </row>
    <row r="11" spans="1:19" x14ac:dyDescent="0.25">
      <c r="A11" s="49"/>
      <c r="B11" s="91" t="s">
        <v>241</v>
      </c>
      <c r="C11" s="87"/>
      <c r="D11" s="87"/>
      <c r="E11" s="87"/>
      <c r="F11" s="87"/>
      <c r="G11" s="223"/>
      <c r="H11" s="87"/>
      <c r="I11" s="129"/>
    </row>
    <row r="12" spans="1:19" ht="15" customHeight="1" x14ac:dyDescent="0.25">
      <c r="A12" s="49"/>
      <c r="B12" s="199" t="s">
        <v>242</v>
      </c>
      <c r="C12" s="87"/>
      <c r="D12" s="87"/>
      <c r="E12" s="87"/>
      <c r="F12" s="87"/>
      <c r="G12" s="87"/>
      <c r="H12" s="87"/>
      <c r="I12" s="129"/>
      <c r="M12" s="54"/>
      <c r="N12" s="54"/>
      <c r="O12" s="54"/>
      <c r="P12" s="54"/>
      <c r="Q12" s="54"/>
      <c r="R12" s="54"/>
      <c r="S12" s="54"/>
    </row>
    <row r="13" spans="1:19" ht="15" customHeight="1" x14ac:dyDescent="0.25">
      <c r="A13" s="49"/>
      <c r="B13" s="199" t="s">
        <v>243</v>
      </c>
      <c r="C13" s="217"/>
      <c r="D13" s="217"/>
      <c r="E13" s="217"/>
      <c r="F13" s="217"/>
      <c r="G13" s="217"/>
      <c r="H13" s="217"/>
      <c r="I13" s="129"/>
      <c r="M13" s="54"/>
      <c r="N13" s="54"/>
      <c r="O13" s="54"/>
      <c r="P13" s="54"/>
      <c r="Q13" s="54"/>
      <c r="R13" s="54"/>
      <c r="S13" s="54"/>
    </row>
    <row r="14" spans="1:19" ht="15" customHeight="1" x14ac:dyDescent="0.25">
      <c r="A14" s="49"/>
      <c r="B14" s="35"/>
      <c r="C14" s="217"/>
      <c r="D14" s="217"/>
      <c r="E14" s="217"/>
      <c r="F14" s="217"/>
      <c r="G14" s="217"/>
      <c r="H14" s="217"/>
      <c r="I14" s="129"/>
      <c r="M14" s="54"/>
      <c r="N14" s="54"/>
      <c r="O14" s="54"/>
      <c r="P14" s="54"/>
      <c r="Q14" s="54"/>
      <c r="R14" s="54"/>
      <c r="S14" s="54"/>
    </row>
    <row r="15" spans="1:19" ht="15" customHeight="1" x14ac:dyDescent="0.25">
      <c r="A15" s="49"/>
      <c r="B15" s="87" t="s">
        <v>244</v>
      </c>
      <c r="C15" s="217"/>
      <c r="D15" s="217"/>
      <c r="E15" s="217"/>
      <c r="F15" s="217"/>
      <c r="G15" s="217"/>
      <c r="H15" s="217"/>
      <c r="I15" s="129"/>
      <c r="M15" s="54"/>
      <c r="N15" s="54"/>
      <c r="O15" s="54"/>
      <c r="P15" s="54"/>
      <c r="Q15" s="54"/>
      <c r="R15" s="54"/>
      <c r="S15" s="54"/>
    </row>
    <row r="16" spans="1:19" x14ac:dyDescent="0.25">
      <c r="A16" s="49"/>
      <c r="B16" s="87"/>
      <c r="C16" s="217"/>
      <c r="D16" s="217"/>
      <c r="E16" s="217"/>
      <c r="F16" s="217"/>
      <c r="G16" s="217"/>
      <c r="H16" s="217"/>
      <c r="I16" s="129"/>
    </row>
    <row r="17" spans="1:9" x14ac:dyDescent="0.25">
      <c r="A17" s="27"/>
      <c r="B17" s="319"/>
      <c r="C17" s="319"/>
      <c r="D17" s="319"/>
      <c r="E17" s="221"/>
      <c r="F17" s="221"/>
      <c r="G17" s="221"/>
      <c r="H17" s="118"/>
      <c r="I17" s="23"/>
    </row>
    <row r="18" spans="1:9" x14ac:dyDescent="0.25">
      <c r="A18" s="27"/>
      <c r="B18" s="118"/>
      <c r="C18" s="118"/>
      <c r="D18" s="118"/>
      <c r="E18" s="118"/>
      <c r="F18" s="118"/>
      <c r="G18" s="118"/>
      <c r="H18" s="118"/>
      <c r="I18" s="23"/>
    </row>
    <row r="19" spans="1:9" x14ac:dyDescent="0.25">
      <c r="A19" s="27"/>
      <c r="B19" s="118"/>
      <c r="C19" s="118"/>
      <c r="D19" s="118"/>
      <c r="E19" s="118"/>
      <c r="F19" s="118"/>
      <c r="G19" s="118"/>
      <c r="H19" s="118"/>
      <c r="I19" s="23"/>
    </row>
    <row r="20" spans="1:9" ht="15.75" thickBot="1" x14ac:dyDescent="0.3">
      <c r="A20" s="50"/>
      <c r="B20" s="79"/>
      <c r="C20" s="79"/>
      <c r="D20" s="79"/>
      <c r="E20" s="79"/>
      <c r="F20" s="79"/>
      <c r="G20" s="79"/>
      <c r="H20" s="79"/>
      <c r="I20" s="70"/>
    </row>
    <row r="21" spans="1:9" x14ac:dyDescent="0.25">
      <c r="B21" s="68"/>
      <c r="C21" s="68"/>
      <c r="D21" s="68"/>
      <c r="E21" s="68"/>
      <c r="F21" s="68"/>
      <c r="G21" s="68"/>
      <c r="H21" s="68"/>
      <c r="I21" s="68"/>
    </row>
    <row r="22" spans="1:9" x14ac:dyDescent="0.25">
      <c r="B22" s="68"/>
      <c r="C22" s="68"/>
      <c r="D22" s="68"/>
      <c r="E22" s="68"/>
      <c r="F22" s="68"/>
      <c r="G22" s="68"/>
      <c r="H22" s="68"/>
      <c r="I22" s="68"/>
    </row>
    <row r="23" spans="1:9" x14ac:dyDescent="0.25">
      <c r="B23" s="68"/>
      <c r="C23" s="68"/>
      <c r="D23" s="68"/>
      <c r="E23" s="68"/>
      <c r="F23" s="68"/>
      <c r="G23" s="68"/>
      <c r="H23" s="68"/>
      <c r="I23" s="68"/>
    </row>
    <row r="24" spans="1:9" x14ac:dyDescent="0.25">
      <c r="B24" s="68"/>
      <c r="C24" s="68"/>
      <c r="D24" s="68"/>
      <c r="E24" s="68"/>
      <c r="F24" s="68"/>
      <c r="G24" s="68"/>
      <c r="H24" s="68"/>
      <c r="I24" s="68"/>
    </row>
    <row r="25" spans="1:9" x14ac:dyDescent="0.25">
      <c r="B25" s="68"/>
      <c r="C25" s="68"/>
      <c r="D25" s="68"/>
      <c r="E25" s="68"/>
      <c r="F25" s="68"/>
      <c r="G25" s="68"/>
      <c r="H25" s="68"/>
      <c r="I25" s="68"/>
    </row>
    <row r="26" spans="1:9" x14ac:dyDescent="0.25">
      <c r="B26" s="68"/>
      <c r="C26" s="68"/>
      <c r="D26" s="68"/>
      <c r="E26" s="68"/>
      <c r="F26" s="68"/>
      <c r="G26" s="68"/>
      <c r="H26" s="68"/>
      <c r="I26" s="68"/>
    </row>
    <row r="27" spans="1:9" x14ac:dyDescent="0.25">
      <c r="B27" s="68"/>
      <c r="C27" s="68"/>
      <c r="D27" s="68"/>
      <c r="E27" s="68"/>
      <c r="F27" s="68"/>
      <c r="G27" s="68"/>
      <c r="H27" s="68"/>
      <c r="I27" s="68"/>
    </row>
    <row r="28" spans="1:9" x14ac:dyDescent="0.25">
      <c r="B28" s="68"/>
      <c r="C28" s="68"/>
      <c r="D28" s="68"/>
      <c r="E28" s="68"/>
      <c r="F28" s="68"/>
      <c r="G28" s="68"/>
      <c r="H28" s="68"/>
      <c r="I28" s="68"/>
    </row>
    <row r="29" spans="1:9" x14ac:dyDescent="0.25">
      <c r="B29" s="68"/>
      <c r="C29" s="68"/>
      <c r="D29" s="68"/>
      <c r="E29" s="68"/>
      <c r="F29" s="68"/>
      <c r="G29" s="68"/>
      <c r="H29" s="68"/>
      <c r="I29" s="68"/>
    </row>
    <row r="30" spans="1:9" x14ac:dyDescent="0.25">
      <c r="B30" s="68"/>
      <c r="C30" s="68"/>
      <c r="D30" s="68"/>
      <c r="E30" s="68"/>
      <c r="F30" s="68"/>
      <c r="G30" s="68"/>
      <c r="H30" s="68"/>
      <c r="I30" s="68"/>
    </row>
    <row r="31" spans="1:9" x14ac:dyDescent="0.25">
      <c r="B31" s="68"/>
      <c r="C31" s="68"/>
      <c r="D31" s="68"/>
      <c r="E31" s="68"/>
      <c r="F31" s="68"/>
      <c r="G31" s="68"/>
      <c r="H31" s="68"/>
      <c r="I31" s="68"/>
    </row>
    <row r="32" spans="1:9" x14ac:dyDescent="0.25">
      <c r="B32" s="68"/>
      <c r="C32" s="68"/>
      <c r="D32" s="68"/>
      <c r="E32" s="68"/>
      <c r="F32" s="68"/>
      <c r="G32" s="68"/>
      <c r="H32" s="68"/>
      <c r="I32" s="68"/>
    </row>
    <row r="33" spans="2:9" x14ac:dyDescent="0.25">
      <c r="B33" s="68"/>
      <c r="C33" s="68"/>
      <c r="D33" s="68"/>
      <c r="E33" s="68"/>
      <c r="F33" s="68"/>
      <c r="G33" s="68"/>
      <c r="H33" s="68"/>
      <c r="I33" s="68"/>
    </row>
    <row r="34" spans="2:9" x14ac:dyDescent="0.25">
      <c r="B34" s="68"/>
      <c r="C34" s="68"/>
      <c r="D34" s="68"/>
      <c r="E34" s="68"/>
      <c r="F34" s="68"/>
      <c r="G34" s="68"/>
      <c r="H34" s="68"/>
      <c r="I34" s="68"/>
    </row>
    <row r="35" spans="2:9" x14ac:dyDescent="0.25">
      <c r="B35" s="68"/>
      <c r="C35" s="68"/>
      <c r="D35" s="68"/>
      <c r="E35" s="68"/>
      <c r="F35" s="68"/>
      <c r="G35" s="68"/>
      <c r="H35" s="68"/>
      <c r="I35" s="68"/>
    </row>
    <row r="36" spans="2:9" x14ac:dyDescent="0.25">
      <c r="B36" s="68"/>
      <c r="C36" s="68"/>
      <c r="D36" s="68"/>
      <c r="E36" s="68"/>
      <c r="F36" s="68"/>
      <c r="G36" s="68"/>
      <c r="H36" s="68"/>
      <c r="I36" s="68"/>
    </row>
    <row r="37" spans="2:9" x14ac:dyDescent="0.25">
      <c r="B37" s="68"/>
      <c r="C37" s="68"/>
      <c r="D37" s="68"/>
      <c r="E37" s="68"/>
      <c r="F37" s="68"/>
      <c r="G37" s="68"/>
      <c r="H37" s="68"/>
      <c r="I37" s="68"/>
    </row>
    <row r="38" spans="2:9" x14ac:dyDescent="0.25">
      <c r="B38" s="68"/>
      <c r="C38" s="68"/>
      <c r="D38" s="68"/>
      <c r="E38" s="68"/>
      <c r="F38" s="68"/>
      <c r="G38" s="68"/>
      <c r="H38" s="68"/>
      <c r="I38" s="68"/>
    </row>
    <row r="39" spans="2:9" x14ac:dyDescent="0.25">
      <c r="B39" s="68"/>
      <c r="C39" s="68"/>
      <c r="D39" s="68"/>
      <c r="E39" s="68"/>
      <c r="F39" s="68"/>
      <c r="G39" s="68"/>
      <c r="H39" s="68"/>
      <c r="I39" s="68"/>
    </row>
    <row r="40" spans="2:9" x14ac:dyDescent="0.25">
      <c r="B40" s="68"/>
      <c r="C40" s="68"/>
      <c r="D40" s="68"/>
      <c r="E40" s="68"/>
      <c r="F40" s="68"/>
      <c r="G40" s="68"/>
      <c r="H40" s="68"/>
      <c r="I40" s="68"/>
    </row>
    <row r="41" spans="2:9" x14ac:dyDescent="0.25">
      <c r="B41" s="68"/>
      <c r="C41" s="68"/>
      <c r="D41" s="68"/>
      <c r="E41" s="68"/>
      <c r="F41" s="68"/>
      <c r="G41" s="68"/>
      <c r="H41" s="68"/>
      <c r="I41" s="68"/>
    </row>
    <row r="42" spans="2:9" x14ac:dyDescent="0.25">
      <c r="B42" s="68"/>
      <c r="C42" s="68"/>
      <c r="D42" s="68"/>
      <c r="E42" s="68"/>
      <c r="F42" s="68"/>
      <c r="G42" s="68"/>
      <c r="H42" s="68"/>
      <c r="I42" s="68"/>
    </row>
    <row r="43" spans="2:9" x14ac:dyDescent="0.25">
      <c r="B43" s="68"/>
      <c r="C43" s="68"/>
      <c r="D43" s="68"/>
      <c r="E43" s="68"/>
      <c r="F43" s="68"/>
      <c r="G43" s="68"/>
      <c r="H43" s="68"/>
      <c r="I43" s="68"/>
    </row>
    <row r="44" spans="2:9" x14ac:dyDescent="0.25">
      <c r="B44" s="68"/>
      <c r="C44" s="68"/>
      <c r="D44" s="68"/>
      <c r="E44" s="68"/>
      <c r="F44" s="68"/>
      <c r="G44" s="68"/>
      <c r="H44" s="68"/>
      <c r="I44" s="68"/>
    </row>
    <row r="45" spans="2:9" x14ac:dyDescent="0.25">
      <c r="B45" s="68"/>
      <c r="C45" s="68"/>
      <c r="D45" s="68"/>
      <c r="E45" s="68"/>
      <c r="F45" s="68"/>
      <c r="G45" s="68"/>
      <c r="H45" s="68"/>
      <c r="I45" s="68"/>
    </row>
    <row r="46" spans="2:9" x14ac:dyDescent="0.25">
      <c r="B46" s="68"/>
      <c r="C46" s="68"/>
      <c r="D46" s="68"/>
      <c r="E46" s="68"/>
      <c r="F46" s="68"/>
      <c r="G46" s="68"/>
      <c r="H46" s="68"/>
      <c r="I46" s="68"/>
    </row>
    <row r="47" spans="2:9" x14ac:dyDescent="0.25">
      <c r="B47" s="68"/>
      <c r="C47" s="68"/>
      <c r="D47" s="68"/>
      <c r="E47" s="68"/>
      <c r="F47" s="68"/>
      <c r="G47" s="68"/>
      <c r="H47" s="68"/>
      <c r="I47" s="68"/>
    </row>
    <row r="48" spans="2:9" x14ac:dyDescent="0.25">
      <c r="B48" s="68"/>
      <c r="C48" s="68"/>
      <c r="D48" s="68"/>
      <c r="E48" s="68"/>
      <c r="F48" s="68"/>
      <c r="G48" s="68"/>
      <c r="H48" s="68"/>
      <c r="I48" s="68"/>
    </row>
    <row r="49" spans="2:9" x14ac:dyDescent="0.25">
      <c r="B49" s="68"/>
      <c r="C49" s="68"/>
      <c r="D49" s="68"/>
      <c r="E49" s="68"/>
      <c r="F49" s="68"/>
      <c r="G49" s="68"/>
      <c r="H49" s="68"/>
      <c r="I49" s="68"/>
    </row>
    <row r="50" spans="2:9" x14ac:dyDescent="0.25">
      <c r="B50" s="68"/>
      <c r="C50" s="68"/>
      <c r="D50" s="68"/>
      <c r="E50" s="68"/>
      <c r="F50" s="68"/>
      <c r="G50" s="68"/>
      <c r="H50" s="68"/>
      <c r="I50" s="68"/>
    </row>
    <row r="51" spans="2:9" x14ac:dyDescent="0.25">
      <c r="B51" s="68"/>
      <c r="C51" s="68"/>
      <c r="D51" s="68"/>
      <c r="E51" s="68"/>
      <c r="F51" s="68"/>
      <c r="G51" s="68"/>
      <c r="H51" s="68"/>
      <c r="I51" s="68"/>
    </row>
    <row r="52" spans="2:9" x14ac:dyDescent="0.25">
      <c r="B52" s="68"/>
      <c r="C52" s="68"/>
      <c r="D52" s="68"/>
      <c r="E52" s="68"/>
      <c r="F52" s="68"/>
      <c r="G52" s="68"/>
      <c r="H52" s="68"/>
      <c r="I52" s="68"/>
    </row>
    <row r="53" spans="2:9" x14ac:dyDescent="0.25">
      <c r="B53" s="68"/>
      <c r="C53" s="68"/>
      <c r="D53" s="68"/>
      <c r="E53" s="68"/>
      <c r="F53" s="68"/>
      <c r="G53" s="68"/>
      <c r="H53" s="68"/>
      <c r="I53" s="68"/>
    </row>
    <row r="54" spans="2:9" x14ac:dyDescent="0.25">
      <c r="B54" s="68"/>
      <c r="C54" s="68"/>
      <c r="D54" s="68"/>
      <c r="E54" s="68"/>
      <c r="F54" s="68"/>
      <c r="G54" s="68"/>
      <c r="H54" s="68"/>
      <c r="I54" s="68"/>
    </row>
    <row r="55" spans="2:9" x14ac:dyDescent="0.25">
      <c r="B55" s="68"/>
      <c r="C55" s="68"/>
      <c r="D55" s="68"/>
      <c r="E55" s="68"/>
      <c r="F55" s="68"/>
      <c r="G55" s="68"/>
      <c r="H55" s="68"/>
      <c r="I55" s="68"/>
    </row>
    <row r="56" spans="2:9" x14ac:dyDescent="0.25">
      <c r="B56" s="68"/>
      <c r="C56" s="68"/>
      <c r="D56" s="68"/>
      <c r="E56" s="68"/>
      <c r="F56" s="68"/>
      <c r="G56" s="68"/>
      <c r="H56" s="68"/>
      <c r="I56" s="68"/>
    </row>
    <row r="57" spans="2:9" x14ac:dyDescent="0.25">
      <c r="B57" s="68"/>
      <c r="C57" s="68"/>
      <c r="D57" s="68"/>
      <c r="E57" s="68"/>
      <c r="F57" s="68"/>
      <c r="G57" s="68"/>
      <c r="H57" s="68"/>
      <c r="I57" s="68"/>
    </row>
    <row r="58" spans="2:9" x14ac:dyDescent="0.25">
      <c r="B58" s="68"/>
      <c r="C58" s="68"/>
      <c r="D58" s="68"/>
      <c r="E58" s="68"/>
      <c r="F58" s="68"/>
      <c r="G58" s="68"/>
      <c r="H58" s="68"/>
      <c r="I58" s="68"/>
    </row>
    <row r="59" spans="2:9" x14ac:dyDescent="0.25">
      <c r="B59" s="68"/>
      <c r="C59" s="68"/>
      <c r="D59" s="68"/>
      <c r="E59" s="68"/>
      <c r="F59" s="68"/>
      <c r="G59" s="68"/>
      <c r="H59" s="68"/>
      <c r="I59" s="68"/>
    </row>
    <row r="60" spans="2:9" x14ac:dyDescent="0.25">
      <c r="B60" s="68"/>
      <c r="C60" s="68"/>
      <c r="D60" s="68"/>
      <c r="E60" s="68"/>
      <c r="F60" s="68"/>
      <c r="G60" s="68"/>
      <c r="H60" s="68"/>
      <c r="I60" s="68"/>
    </row>
    <row r="61" spans="2:9" x14ac:dyDescent="0.25">
      <c r="B61" s="68"/>
      <c r="C61" s="68"/>
      <c r="D61" s="68"/>
      <c r="E61" s="68"/>
      <c r="F61" s="68"/>
      <c r="G61" s="68"/>
      <c r="H61" s="68"/>
      <c r="I61" s="68"/>
    </row>
    <row r="62" spans="2:9" x14ac:dyDescent="0.25">
      <c r="B62" s="68"/>
      <c r="C62" s="68"/>
      <c r="D62" s="68"/>
      <c r="E62" s="68"/>
      <c r="F62" s="68"/>
      <c r="G62" s="68"/>
      <c r="H62" s="68"/>
      <c r="I62" s="68"/>
    </row>
    <row r="63" spans="2:9" x14ac:dyDescent="0.25">
      <c r="B63" s="68"/>
      <c r="C63" s="68"/>
      <c r="D63" s="68"/>
      <c r="E63" s="68"/>
      <c r="F63" s="68"/>
      <c r="G63" s="68"/>
      <c r="H63" s="68"/>
      <c r="I63" s="68"/>
    </row>
    <row r="64" spans="2:9" x14ac:dyDescent="0.25">
      <c r="B64" s="68"/>
      <c r="C64" s="68"/>
      <c r="D64" s="68"/>
      <c r="E64" s="68"/>
      <c r="F64" s="68"/>
      <c r="G64" s="68"/>
      <c r="H64" s="68"/>
      <c r="I64" s="68"/>
    </row>
    <row r="65" spans="2:9" x14ac:dyDescent="0.25">
      <c r="B65" s="68"/>
      <c r="C65" s="68"/>
      <c r="D65" s="68"/>
      <c r="E65" s="68"/>
      <c r="F65" s="68"/>
      <c r="G65" s="68"/>
      <c r="H65" s="68"/>
      <c r="I65" s="68"/>
    </row>
  </sheetData>
  <mergeCells count="2">
    <mergeCell ref="B17:D17"/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97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3" width="25" style="26" customWidth="1"/>
    <col min="4" max="4" width="20.28515625" style="26" customWidth="1"/>
    <col min="5" max="6" width="11" style="26" customWidth="1"/>
    <col min="7" max="7" width="8.7109375" style="26" customWidth="1"/>
    <col min="8" max="9" width="11" style="26" customWidth="1"/>
    <col min="10" max="10" width="10.7109375" style="26" customWidth="1"/>
    <col min="11" max="16384" width="9.140625" style="26"/>
  </cols>
  <sheetData>
    <row r="1" spans="1:10" x14ac:dyDescent="0.25">
      <c r="A1" s="7">
        <v>15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250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2.75</v>
      </c>
      <c r="B4" s="22" t="s">
        <v>43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35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27"/>
      <c r="B6" s="112" t="s">
        <v>44</v>
      </c>
      <c r="C6" s="194"/>
      <c r="D6" s="194"/>
      <c r="E6" s="194"/>
      <c r="F6" s="194"/>
      <c r="G6" s="225">
        <v>2015</v>
      </c>
      <c r="H6" s="224">
        <v>2016</v>
      </c>
      <c r="I6" s="23"/>
      <c r="J6" s="68"/>
    </row>
    <row r="7" spans="1:10" x14ac:dyDescent="0.25">
      <c r="A7" s="27"/>
      <c r="B7" s="320" t="s">
        <v>251</v>
      </c>
      <c r="C7" s="321"/>
      <c r="D7" s="321"/>
      <c r="E7" s="321"/>
      <c r="F7" s="322"/>
      <c r="G7" s="226">
        <v>622</v>
      </c>
      <c r="H7" s="227">
        <v>501</v>
      </c>
      <c r="I7" s="23"/>
      <c r="J7" s="68"/>
    </row>
    <row r="8" spans="1:10" x14ac:dyDescent="0.25">
      <c r="A8" s="27"/>
      <c r="B8" s="320" t="s">
        <v>45</v>
      </c>
      <c r="C8" s="321"/>
      <c r="D8" s="321"/>
      <c r="E8" s="321"/>
      <c r="F8" s="322"/>
      <c r="G8" s="226">
        <v>473</v>
      </c>
      <c r="H8" s="227">
        <v>402</v>
      </c>
      <c r="I8" s="23"/>
      <c r="J8" s="68"/>
    </row>
    <row r="9" spans="1:10" x14ac:dyDescent="0.25">
      <c r="A9" s="27"/>
      <c r="B9" s="320" t="s">
        <v>46</v>
      </c>
      <c r="C9" s="321"/>
      <c r="D9" s="321"/>
      <c r="E9" s="321"/>
      <c r="F9" s="322"/>
      <c r="G9" s="226">
        <v>64</v>
      </c>
      <c r="H9" s="227">
        <v>13</v>
      </c>
      <c r="I9" s="23"/>
      <c r="J9" s="68"/>
    </row>
    <row r="10" spans="1:10" x14ac:dyDescent="0.25">
      <c r="A10" s="27"/>
      <c r="B10" s="320" t="s">
        <v>253</v>
      </c>
      <c r="C10" s="321"/>
      <c r="D10" s="321"/>
      <c r="E10" s="321"/>
      <c r="F10" s="322"/>
      <c r="G10" s="226">
        <v>225</v>
      </c>
      <c r="H10" s="227">
        <v>154</v>
      </c>
      <c r="I10" s="23"/>
      <c r="J10" s="68"/>
    </row>
    <row r="11" spans="1:10" ht="15" customHeight="1" x14ac:dyDescent="0.25">
      <c r="A11" s="27"/>
      <c r="B11" s="320" t="s">
        <v>252</v>
      </c>
      <c r="C11" s="321"/>
      <c r="D11" s="321"/>
      <c r="E11" s="321"/>
      <c r="F11" s="322"/>
      <c r="G11" s="228">
        <v>36</v>
      </c>
      <c r="H11" s="229">
        <v>35</v>
      </c>
      <c r="I11" s="23"/>
      <c r="J11" s="68"/>
    </row>
    <row r="12" spans="1:10" x14ac:dyDescent="0.25">
      <c r="A12" s="27"/>
      <c r="B12" s="320" t="s">
        <v>47</v>
      </c>
      <c r="C12" s="321"/>
      <c r="D12" s="321"/>
      <c r="E12" s="321"/>
      <c r="F12" s="322"/>
      <c r="G12" s="228">
        <v>27</v>
      </c>
      <c r="H12" s="229">
        <v>26</v>
      </c>
      <c r="I12" s="23"/>
      <c r="J12" s="68"/>
    </row>
    <row r="13" spans="1:10" x14ac:dyDescent="0.25">
      <c r="A13" s="27"/>
      <c r="B13" s="320" t="s">
        <v>48</v>
      </c>
      <c r="C13" s="321"/>
      <c r="D13" s="321"/>
      <c r="E13" s="321"/>
      <c r="F13" s="322"/>
      <c r="G13" s="228">
        <v>1580</v>
      </c>
      <c r="H13" s="229">
        <v>1557</v>
      </c>
      <c r="I13" s="23"/>
      <c r="J13" s="68"/>
    </row>
    <row r="14" spans="1:10" x14ac:dyDescent="0.25">
      <c r="A14" s="27"/>
      <c r="B14" s="320" t="s">
        <v>49</v>
      </c>
      <c r="C14" s="321"/>
      <c r="D14" s="321"/>
      <c r="E14" s="321"/>
      <c r="F14" s="322"/>
      <c r="G14" s="226">
        <v>339</v>
      </c>
      <c r="H14" s="227">
        <v>358</v>
      </c>
      <c r="I14" s="23"/>
      <c r="J14" s="68"/>
    </row>
    <row r="15" spans="1:10" x14ac:dyDescent="0.25">
      <c r="A15" s="27"/>
      <c r="B15" s="320" t="s">
        <v>50</v>
      </c>
      <c r="C15" s="321"/>
      <c r="D15" s="321"/>
      <c r="E15" s="321"/>
      <c r="F15" s="322"/>
      <c r="G15" s="226">
        <v>101</v>
      </c>
      <c r="H15" s="227">
        <v>201</v>
      </c>
      <c r="I15" s="23"/>
      <c r="J15" s="68"/>
    </row>
    <row r="16" spans="1:10" x14ac:dyDescent="0.25">
      <c r="A16" s="27"/>
      <c r="B16" s="320" t="s">
        <v>51</v>
      </c>
      <c r="C16" s="321"/>
      <c r="D16" s="321"/>
      <c r="E16" s="321"/>
      <c r="F16" s="322"/>
      <c r="G16" s="226">
        <v>123</v>
      </c>
      <c r="H16" s="227">
        <v>113</v>
      </c>
      <c r="I16" s="23"/>
      <c r="J16" s="68"/>
    </row>
    <row r="17" spans="1:10" x14ac:dyDescent="0.25">
      <c r="A17" s="27"/>
      <c r="B17" s="320" t="s">
        <v>52</v>
      </c>
      <c r="C17" s="321"/>
      <c r="D17" s="321"/>
      <c r="E17" s="321"/>
      <c r="F17" s="322"/>
      <c r="G17" s="226">
        <v>44</v>
      </c>
      <c r="H17" s="227">
        <v>54</v>
      </c>
      <c r="I17" s="23"/>
      <c r="J17" s="68"/>
    </row>
    <row r="18" spans="1:10" x14ac:dyDescent="0.25">
      <c r="A18" s="27"/>
      <c r="B18" s="320" t="s">
        <v>254</v>
      </c>
      <c r="C18" s="321"/>
      <c r="D18" s="321"/>
      <c r="E18" s="321"/>
      <c r="F18" s="322"/>
      <c r="G18" s="226">
        <v>55</v>
      </c>
      <c r="H18" s="227">
        <v>45</v>
      </c>
      <c r="I18" s="23"/>
      <c r="J18" s="68"/>
    </row>
    <row r="19" spans="1:10" x14ac:dyDescent="0.25">
      <c r="A19" s="27"/>
      <c r="B19" s="320" t="s">
        <v>53</v>
      </c>
      <c r="C19" s="321"/>
      <c r="D19" s="321"/>
      <c r="E19" s="321"/>
      <c r="F19" s="322"/>
      <c r="G19" s="226">
        <v>76</v>
      </c>
      <c r="H19" s="227">
        <v>66</v>
      </c>
      <c r="I19" s="23"/>
      <c r="J19" s="68"/>
    </row>
    <row r="20" spans="1:10" x14ac:dyDescent="0.25">
      <c r="A20" s="27"/>
      <c r="B20" s="320" t="s">
        <v>54</v>
      </c>
      <c r="C20" s="321"/>
      <c r="D20" s="321"/>
      <c r="E20" s="321"/>
      <c r="F20" s="322"/>
      <c r="G20" s="226">
        <v>-10</v>
      </c>
      <c r="H20" s="227">
        <v>-17</v>
      </c>
      <c r="I20" s="23"/>
      <c r="J20" s="68"/>
    </row>
    <row r="21" spans="1:10" x14ac:dyDescent="0.25">
      <c r="A21" s="27"/>
      <c r="B21" s="320" t="s">
        <v>55</v>
      </c>
      <c r="C21" s="321"/>
      <c r="D21" s="321"/>
      <c r="E21" s="321"/>
      <c r="F21" s="322"/>
      <c r="G21" s="226">
        <v>47</v>
      </c>
      <c r="H21" s="227">
        <v>58</v>
      </c>
      <c r="I21" s="23"/>
      <c r="J21" s="68"/>
    </row>
    <row r="22" spans="1:10" x14ac:dyDescent="0.25">
      <c r="A22" s="27"/>
      <c r="B22" s="320" t="s">
        <v>56</v>
      </c>
      <c r="C22" s="321"/>
      <c r="D22" s="321"/>
      <c r="E22" s="321"/>
      <c r="F22" s="322"/>
      <c r="G22" s="226">
        <v>18</v>
      </c>
      <c r="H22" s="227">
        <v>28</v>
      </c>
      <c r="I22" s="23"/>
      <c r="J22" s="68"/>
    </row>
    <row r="23" spans="1:10" x14ac:dyDescent="0.25">
      <c r="A23" s="27"/>
      <c r="B23" s="118"/>
      <c r="C23" s="118"/>
      <c r="D23" s="118"/>
      <c r="E23" s="118"/>
      <c r="F23" s="118"/>
      <c r="G23" s="119"/>
      <c r="H23" s="118"/>
      <c r="I23" s="23"/>
      <c r="J23" s="68"/>
    </row>
    <row r="24" spans="1:10" x14ac:dyDescent="0.25">
      <c r="A24" s="32" t="s">
        <v>2</v>
      </c>
      <c r="B24" s="118" t="s">
        <v>255</v>
      </c>
      <c r="C24" s="118"/>
      <c r="D24" s="118"/>
      <c r="E24" s="118"/>
      <c r="F24" s="118"/>
      <c r="G24" s="120"/>
      <c r="H24" s="118"/>
      <c r="I24" s="23"/>
      <c r="J24" s="68"/>
    </row>
    <row r="25" spans="1:10" ht="15.75" thickBot="1" x14ac:dyDescent="0.3">
      <c r="A25" s="9">
        <f>INDEX('Point Grid'!$C$8:$I$34,MATCH($A$1,'Point Grid'!$A$8:$A$34,0),MATCH(A24,'Point Grid'!$C$7:$I$7,0))</f>
        <v>2.25</v>
      </c>
      <c r="B25" s="118"/>
      <c r="C25" s="118"/>
      <c r="D25" s="118"/>
      <c r="E25" s="118"/>
      <c r="F25" s="118"/>
      <c r="G25" s="120"/>
      <c r="H25" s="118"/>
      <c r="I25" s="23"/>
      <c r="J25" s="68"/>
    </row>
    <row r="26" spans="1:10" ht="15.75" thickBot="1" x14ac:dyDescent="0.3">
      <c r="A26" s="5"/>
      <c r="B26" s="118"/>
      <c r="C26" s="118"/>
      <c r="D26" s="118"/>
      <c r="E26" s="118"/>
      <c r="F26" s="118"/>
      <c r="G26" s="120"/>
      <c r="H26" s="118"/>
      <c r="I26" s="23"/>
      <c r="J26" s="68"/>
    </row>
    <row r="27" spans="1:10" x14ac:dyDescent="0.25">
      <c r="A27" s="27"/>
      <c r="B27" s="118"/>
      <c r="C27" s="118"/>
      <c r="D27" s="118"/>
      <c r="E27" s="118"/>
      <c r="F27" s="118"/>
      <c r="G27" s="120"/>
      <c r="H27" s="118"/>
      <c r="I27" s="23"/>
      <c r="J27" s="68"/>
    </row>
    <row r="28" spans="1:10" x14ac:dyDescent="0.25">
      <c r="A28" s="32" t="s">
        <v>3</v>
      </c>
      <c r="B28" s="118" t="s">
        <v>256</v>
      </c>
      <c r="C28" s="118"/>
      <c r="D28" s="118"/>
      <c r="E28" s="118"/>
      <c r="F28" s="118"/>
      <c r="G28" s="120"/>
      <c r="H28" s="118"/>
      <c r="I28" s="23"/>
      <c r="J28" s="68"/>
    </row>
    <row r="29" spans="1:10" ht="15.75" thickBot="1" x14ac:dyDescent="0.3">
      <c r="A29" s="9">
        <f>INDEX('Point Grid'!$C$8:$I$34,MATCH($A$1,'Point Grid'!$A$8:$A$34,0),MATCH(A28,'Point Grid'!$C$7:$I$7,0))</f>
        <v>0.5</v>
      </c>
      <c r="B29" s="118" t="s">
        <v>257</v>
      </c>
      <c r="C29" s="118"/>
      <c r="D29" s="118"/>
      <c r="E29" s="118"/>
      <c r="F29" s="118"/>
      <c r="G29" s="118"/>
      <c r="H29" s="118"/>
      <c r="I29" s="23"/>
      <c r="J29" s="68"/>
    </row>
    <row r="30" spans="1:10" ht="15.75" thickBot="1" x14ac:dyDescent="0.3">
      <c r="A30" s="5"/>
      <c r="B30" s="118"/>
      <c r="C30" s="118"/>
      <c r="D30" s="118"/>
      <c r="E30" s="118"/>
      <c r="F30" s="118"/>
      <c r="G30" s="118"/>
      <c r="H30" s="118"/>
      <c r="I30" s="23"/>
      <c r="J30" s="68"/>
    </row>
    <row r="31" spans="1:10" ht="15.75" thickBot="1" x14ac:dyDescent="0.3">
      <c r="A31" s="36"/>
      <c r="B31" s="79"/>
      <c r="C31" s="79"/>
      <c r="D31" s="79"/>
      <c r="E31" s="79"/>
      <c r="F31" s="79"/>
      <c r="G31" s="79"/>
      <c r="H31" s="79"/>
      <c r="I31" s="85"/>
      <c r="J31" s="68"/>
    </row>
    <row r="32" spans="1:10" x14ac:dyDescent="0.25">
      <c r="B32" s="77"/>
      <c r="C32" s="77"/>
      <c r="D32" s="77"/>
      <c r="E32" s="77"/>
      <c r="F32" s="77"/>
      <c r="G32" s="77"/>
      <c r="H32" s="77"/>
      <c r="I32" s="77"/>
      <c r="J32" s="68"/>
    </row>
    <row r="33" spans="2:10" x14ac:dyDescent="0.25">
      <c r="B33" s="77"/>
      <c r="C33" s="77"/>
      <c r="D33" s="77"/>
      <c r="E33" s="77"/>
      <c r="F33" s="77"/>
      <c r="G33" s="77"/>
      <c r="H33" s="77"/>
      <c r="I33" s="77"/>
      <c r="J33" s="68"/>
    </row>
    <row r="34" spans="2:10" x14ac:dyDescent="0.25">
      <c r="B34" s="77"/>
      <c r="C34" s="77"/>
      <c r="D34" s="77"/>
      <c r="E34" s="77"/>
      <c r="F34" s="77"/>
      <c r="G34" s="77"/>
      <c r="H34" s="77"/>
      <c r="I34" s="77"/>
      <c r="J34" s="68"/>
    </row>
    <row r="35" spans="2:10" x14ac:dyDescent="0.25">
      <c r="B35" s="77"/>
      <c r="C35" s="77"/>
      <c r="D35" s="77"/>
      <c r="E35" s="77"/>
      <c r="F35" s="77"/>
      <c r="G35" s="77"/>
      <c r="H35" s="77"/>
      <c r="I35" s="77"/>
      <c r="J35" s="68"/>
    </row>
    <row r="36" spans="2:10" x14ac:dyDescent="0.25">
      <c r="B36" s="77"/>
      <c r="C36" s="77"/>
      <c r="D36" s="77"/>
      <c r="E36" s="77"/>
      <c r="F36" s="77"/>
      <c r="G36" s="77"/>
      <c r="H36" s="77"/>
      <c r="I36" s="77"/>
      <c r="J36" s="68"/>
    </row>
    <row r="37" spans="2:10" x14ac:dyDescent="0.25">
      <c r="B37" s="77"/>
      <c r="C37" s="77"/>
      <c r="D37" s="77"/>
      <c r="E37" s="77"/>
      <c r="F37" s="77"/>
      <c r="G37" s="77"/>
      <c r="H37" s="77"/>
      <c r="I37" s="77"/>
      <c r="J37" s="68"/>
    </row>
    <row r="38" spans="2:10" x14ac:dyDescent="0.25">
      <c r="B38" s="77"/>
      <c r="C38" s="77"/>
      <c r="D38" s="77"/>
      <c r="E38" s="77"/>
      <c r="F38" s="77"/>
      <c r="G38" s="77"/>
      <c r="H38" s="77"/>
      <c r="I38" s="77"/>
      <c r="J38" s="68"/>
    </row>
    <row r="39" spans="2:10" x14ac:dyDescent="0.25">
      <c r="B39" s="77"/>
      <c r="C39" s="77"/>
      <c r="D39" s="77"/>
      <c r="E39" s="77"/>
      <c r="F39" s="77"/>
      <c r="G39" s="77"/>
      <c r="H39" s="77"/>
      <c r="I39" s="77"/>
      <c r="J39" s="68"/>
    </row>
    <row r="40" spans="2:10" x14ac:dyDescent="0.25">
      <c r="B40" s="77"/>
      <c r="C40" s="77"/>
      <c r="D40" s="77"/>
      <c r="E40" s="77"/>
      <c r="F40" s="77"/>
      <c r="G40" s="77"/>
      <c r="H40" s="77"/>
      <c r="I40" s="77"/>
      <c r="J40" s="68"/>
    </row>
    <row r="41" spans="2:10" x14ac:dyDescent="0.25">
      <c r="B41" s="77"/>
      <c r="C41" s="77"/>
      <c r="D41" s="77"/>
      <c r="E41" s="77"/>
      <c r="F41" s="77"/>
      <c r="G41" s="77"/>
      <c r="H41" s="77"/>
      <c r="I41" s="77"/>
      <c r="J41" s="68"/>
    </row>
    <row r="42" spans="2:10" x14ac:dyDescent="0.25">
      <c r="B42" s="77"/>
      <c r="C42" s="77"/>
      <c r="D42" s="77"/>
      <c r="E42" s="77"/>
      <c r="F42" s="77"/>
      <c r="G42" s="77"/>
      <c r="H42" s="77"/>
      <c r="I42" s="77"/>
      <c r="J42" s="68"/>
    </row>
    <row r="43" spans="2:10" x14ac:dyDescent="0.25">
      <c r="B43" s="77"/>
      <c r="C43" s="77"/>
      <c r="D43" s="77"/>
      <c r="E43" s="77"/>
      <c r="F43" s="77"/>
      <c r="G43" s="77"/>
      <c r="H43" s="77"/>
      <c r="I43" s="77"/>
      <c r="J43" s="68"/>
    </row>
    <row r="44" spans="2:10" x14ac:dyDescent="0.25">
      <c r="B44" s="77"/>
      <c r="C44" s="77"/>
      <c r="D44" s="77"/>
      <c r="E44" s="77"/>
      <c r="F44" s="77"/>
      <c r="G44" s="77"/>
      <c r="H44" s="77"/>
      <c r="I44" s="77"/>
      <c r="J44" s="68"/>
    </row>
    <row r="45" spans="2:10" x14ac:dyDescent="0.25">
      <c r="B45" s="77"/>
      <c r="C45" s="77"/>
      <c r="D45" s="77"/>
      <c r="E45" s="77"/>
      <c r="F45" s="77"/>
      <c r="G45" s="77"/>
      <c r="H45" s="77"/>
      <c r="I45" s="77"/>
      <c r="J45" s="68"/>
    </row>
    <row r="46" spans="2:10" x14ac:dyDescent="0.25">
      <c r="B46" s="77"/>
      <c r="C46" s="77"/>
      <c r="D46" s="77"/>
      <c r="E46" s="77"/>
      <c r="F46" s="77"/>
      <c r="G46" s="77"/>
      <c r="H46" s="77"/>
      <c r="I46" s="77"/>
      <c r="J46" s="68"/>
    </row>
    <row r="47" spans="2:10" x14ac:dyDescent="0.25">
      <c r="B47" s="77"/>
      <c r="C47" s="77"/>
      <c r="D47" s="77"/>
      <c r="E47" s="77"/>
      <c r="F47" s="77"/>
      <c r="G47" s="77"/>
      <c r="H47" s="77"/>
      <c r="I47" s="77"/>
      <c r="J47" s="68"/>
    </row>
    <row r="48" spans="2:10" x14ac:dyDescent="0.25">
      <c r="B48" s="77"/>
      <c r="C48" s="77"/>
      <c r="D48" s="77"/>
      <c r="E48" s="77"/>
      <c r="F48" s="77"/>
      <c r="G48" s="77"/>
      <c r="H48" s="77"/>
      <c r="I48" s="77"/>
      <c r="J48" s="68"/>
    </row>
    <row r="49" spans="2:10" x14ac:dyDescent="0.25">
      <c r="B49" s="77"/>
      <c r="C49" s="77"/>
      <c r="D49" s="77"/>
      <c r="E49" s="77"/>
      <c r="F49" s="77"/>
      <c r="G49" s="77"/>
      <c r="H49" s="77"/>
      <c r="I49" s="77"/>
      <c r="J49" s="68"/>
    </row>
    <row r="50" spans="2:10" x14ac:dyDescent="0.25">
      <c r="B50" s="77"/>
      <c r="C50" s="77"/>
      <c r="D50" s="77"/>
      <c r="E50" s="77"/>
      <c r="F50" s="77"/>
      <c r="G50" s="77"/>
      <c r="H50" s="77"/>
      <c r="I50" s="77"/>
      <c r="J50" s="68"/>
    </row>
    <row r="51" spans="2:10" x14ac:dyDescent="0.25">
      <c r="B51" s="77"/>
      <c r="C51" s="77"/>
      <c r="D51" s="77"/>
      <c r="E51" s="77"/>
      <c r="F51" s="77"/>
      <c r="G51" s="77"/>
      <c r="H51" s="77"/>
      <c r="I51" s="77"/>
      <c r="J51" s="68"/>
    </row>
    <row r="52" spans="2:10" x14ac:dyDescent="0.25">
      <c r="B52" s="77"/>
      <c r="C52" s="77"/>
      <c r="D52" s="77"/>
      <c r="E52" s="77"/>
      <c r="F52" s="77"/>
      <c r="G52" s="77"/>
      <c r="H52" s="77"/>
      <c r="I52" s="77"/>
      <c r="J52" s="68"/>
    </row>
    <row r="53" spans="2:10" x14ac:dyDescent="0.25">
      <c r="B53" s="77"/>
      <c r="C53" s="77"/>
      <c r="D53" s="77"/>
      <c r="E53" s="77"/>
      <c r="F53" s="77"/>
      <c r="G53" s="77"/>
      <c r="H53" s="77"/>
      <c r="I53" s="77"/>
      <c r="J53" s="68"/>
    </row>
    <row r="54" spans="2:10" x14ac:dyDescent="0.25">
      <c r="B54" s="77"/>
      <c r="C54" s="77"/>
      <c r="D54" s="77"/>
      <c r="E54" s="77"/>
      <c r="F54" s="77"/>
      <c r="G54" s="77"/>
      <c r="H54" s="77"/>
      <c r="I54" s="77"/>
      <c r="J54" s="68"/>
    </row>
    <row r="55" spans="2:10" x14ac:dyDescent="0.25">
      <c r="B55" s="77"/>
      <c r="C55" s="77"/>
      <c r="D55" s="77"/>
      <c r="E55" s="77"/>
      <c r="F55" s="77"/>
      <c r="G55" s="77"/>
      <c r="H55" s="77"/>
      <c r="I55" s="77"/>
      <c r="J55" s="68"/>
    </row>
    <row r="56" spans="2:10" x14ac:dyDescent="0.25">
      <c r="B56" s="77"/>
      <c r="C56" s="77"/>
      <c r="D56" s="77"/>
      <c r="E56" s="77"/>
      <c r="F56" s="77"/>
      <c r="G56" s="77"/>
      <c r="H56" s="77"/>
      <c r="I56" s="77"/>
      <c r="J56" s="68"/>
    </row>
    <row r="57" spans="2:10" x14ac:dyDescent="0.25">
      <c r="B57" s="77"/>
      <c r="C57" s="77"/>
      <c r="D57" s="77"/>
      <c r="E57" s="77"/>
      <c r="F57" s="77"/>
      <c r="G57" s="77"/>
      <c r="H57" s="77"/>
      <c r="I57" s="77"/>
      <c r="J57" s="68"/>
    </row>
    <row r="58" spans="2:10" x14ac:dyDescent="0.25">
      <c r="B58" s="77"/>
      <c r="C58" s="77"/>
      <c r="D58" s="77"/>
      <c r="E58" s="77"/>
      <c r="F58" s="77"/>
      <c r="G58" s="77"/>
      <c r="H58" s="77"/>
      <c r="I58" s="77"/>
      <c r="J58" s="68"/>
    </row>
    <row r="59" spans="2:10" x14ac:dyDescent="0.25">
      <c r="B59" s="77"/>
      <c r="C59" s="77"/>
      <c r="D59" s="77"/>
      <c r="E59" s="77"/>
      <c r="F59" s="77"/>
      <c r="G59" s="77"/>
      <c r="H59" s="77"/>
      <c r="I59" s="77"/>
      <c r="J59" s="68"/>
    </row>
    <row r="60" spans="2:10" x14ac:dyDescent="0.25">
      <c r="B60" s="77"/>
      <c r="C60" s="77"/>
      <c r="D60" s="77"/>
      <c r="E60" s="77"/>
      <c r="F60" s="77"/>
      <c r="G60" s="77"/>
      <c r="H60" s="77"/>
      <c r="I60" s="77"/>
      <c r="J60" s="68"/>
    </row>
    <row r="61" spans="2:10" x14ac:dyDescent="0.25">
      <c r="B61" s="77"/>
      <c r="C61" s="77"/>
      <c r="D61" s="77"/>
      <c r="E61" s="77"/>
      <c r="F61" s="77"/>
      <c r="G61" s="77"/>
      <c r="H61" s="77"/>
      <c r="I61" s="77"/>
      <c r="J61" s="68"/>
    </row>
    <row r="62" spans="2:10" x14ac:dyDescent="0.25">
      <c r="B62" s="77"/>
      <c r="C62" s="77"/>
      <c r="D62" s="77"/>
      <c r="E62" s="77"/>
      <c r="F62" s="77"/>
      <c r="G62" s="77"/>
      <c r="H62" s="77"/>
      <c r="I62" s="77"/>
      <c r="J62" s="68"/>
    </row>
    <row r="63" spans="2:10" x14ac:dyDescent="0.25">
      <c r="B63" s="77"/>
      <c r="C63" s="77"/>
      <c r="D63" s="77"/>
      <c r="E63" s="77"/>
      <c r="F63" s="77"/>
      <c r="G63" s="77"/>
      <c r="H63" s="77"/>
      <c r="I63" s="77"/>
      <c r="J63" s="68"/>
    </row>
    <row r="64" spans="2:10" x14ac:dyDescent="0.25">
      <c r="B64" s="77"/>
      <c r="C64" s="77"/>
      <c r="D64" s="77"/>
      <c r="E64" s="77"/>
      <c r="F64" s="77"/>
      <c r="G64" s="77"/>
      <c r="H64" s="77"/>
      <c r="I64" s="77"/>
      <c r="J64" s="68"/>
    </row>
    <row r="65" spans="2:10" x14ac:dyDescent="0.25">
      <c r="B65" s="77"/>
      <c r="C65" s="77"/>
      <c r="D65" s="77"/>
      <c r="E65" s="77"/>
      <c r="F65" s="77"/>
      <c r="G65" s="77"/>
      <c r="H65" s="77"/>
      <c r="I65" s="77"/>
      <c r="J65" s="68"/>
    </row>
    <row r="66" spans="2:10" x14ac:dyDescent="0.25">
      <c r="B66" s="77"/>
      <c r="C66" s="77"/>
      <c r="D66" s="77"/>
      <c r="E66" s="77"/>
      <c r="F66" s="77"/>
      <c r="G66" s="77"/>
      <c r="H66" s="77"/>
      <c r="I66" s="77"/>
      <c r="J66" s="68"/>
    </row>
    <row r="67" spans="2:10" x14ac:dyDescent="0.25">
      <c r="B67" s="77"/>
      <c r="C67" s="77"/>
      <c r="D67" s="77"/>
      <c r="E67" s="77"/>
      <c r="F67" s="77"/>
      <c r="G67" s="77"/>
      <c r="H67" s="77"/>
      <c r="I67" s="77"/>
      <c r="J67" s="68"/>
    </row>
    <row r="68" spans="2:10" x14ac:dyDescent="0.25">
      <c r="B68" s="77"/>
      <c r="C68" s="77"/>
      <c r="D68" s="77"/>
      <c r="E68" s="77"/>
      <c r="F68" s="77"/>
      <c r="G68" s="77"/>
      <c r="H68" s="77"/>
      <c r="I68" s="77"/>
      <c r="J68" s="68"/>
    </row>
    <row r="69" spans="2:10" x14ac:dyDescent="0.25">
      <c r="B69" s="77"/>
      <c r="C69" s="77"/>
      <c r="D69" s="77"/>
      <c r="E69" s="77"/>
      <c r="F69" s="77"/>
      <c r="G69" s="77"/>
      <c r="H69" s="77"/>
      <c r="I69" s="77"/>
      <c r="J69" s="68"/>
    </row>
    <row r="70" spans="2:10" x14ac:dyDescent="0.25">
      <c r="B70" s="77"/>
      <c r="C70" s="77"/>
      <c r="D70" s="77"/>
      <c r="E70" s="77"/>
      <c r="F70" s="77"/>
      <c r="G70" s="77"/>
      <c r="H70" s="77"/>
      <c r="I70" s="77"/>
      <c r="J70" s="68"/>
    </row>
    <row r="71" spans="2:10" x14ac:dyDescent="0.25">
      <c r="B71" s="77"/>
      <c r="C71" s="77"/>
      <c r="D71" s="77"/>
      <c r="E71" s="77"/>
      <c r="F71" s="77"/>
      <c r="G71" s="77"/>
      <c r="H71" s="77"/>
      <c r="I71" s="77"/>
      <c r="J71" s="68"/>
    </row>
    <row r="72" spans="2:10" x14ac:dyDescent="0.25">
      <c r="B72" s="77"/>
      <c r="C72" s="77"/>
      <c r="D72" s="77"/>
      <c r="E72" s="77"/>
      <c r="F72" s="77"/>
      <c r="G72" s="77"/>
      <c r="H72" s="77"/>
      <c r="I72" s="77"/>
      <c r="J72" s="68"/>
    </row>
    <row r="73" spans="2:10" x14ac:dyDescent="0.25">
      <c r="B73" s="77"/>
      <c r="C73" s="77"/>
      <c r="D73" s="77"/>
      <c r="E73" s="77"/>
      <c r="F73" s="77"/>
      <c r="G73" s="77"/>
      <c r="H73" s="77"/>
      <c r="I73" s="77"/>
      <c r="J73" s="68"/>
    </row>
    <row r="74" spans="2:10" x14ac:dyDescent="0.25">
      <c r="B74" s="43"/>
      <c r="C74" s="43"/>
      <c r="D74" s="43"/>
      <c r="E74" s="43"/>
      <c r="F74" s="43"/>
      <c r="G74" s="43"/>
      <c r="H74" s="43"/>
      <c r="I74" s="43"/>
    </row>
    <row r="75" spans="2:10" x14ac:dyDescent="0.25">
      <c r="B75" s="43"/>
      <c r="C75" s="43"/>
      <c r="D75" s="43"/>
      <c r="E75" s="43"/>
      <c r="F75" s="43"/>
      <c r="G75" s="43"/>
      <c r="H75" s="43"/>
      <c r="I75" s="43"/>
    </row>
    <row r="76" spans="2:10" x14ac:dyDescent="0.25">
      <c r="B76" s="43"/>
      <c r="C76" s="43"/>
      <c r="D76" s="43"/>
      <c r="E76" s="43"/>
      <c r="F76" s="43"/>
      <c r="G76" s="43"/>
      <c r="H76" s="43"/>
      <c r="I76" s="43"/>
    </row>
    <row r="77" spans="2:10" x14ac:dyDescent="0.25">
      <c r="B77" s="43"/>
      <c r="C77" s="43"/>
      <c r="D77" s="43"/>
      <c r="E77" s="43"/>
      <c r="F77" s="43"/>
      <c r="G77" s="43"/>
      <c r="H77" s="43"/>
      <c r="I77" s="43"/>
    </row>
    <row r="78" spans="2:10" x14ac:dyDescent="0.25">
      <c r="B78" s="43"/>
      <c r="C78" s="43"/>
      <c r="D78" s="43"/>
      <c r="E78" s="43"/>
      <c r="F78" s="43"/>
      <c r="G78" s="43"/>
      <c r="H78" s="43"/>
      <c r="I78" s="43"/>
    </row>
    <row r="79" spans="2:10" x14ac:dyDescent="0.25">
      <c r="B79" s="43"/>
      <c r="C79" s="43"/>
      <c r="D79" s="43"/>
      <c r="E79" s="43"/>
      <c r="F79" s="43"/>
      <c r="G79" s="43"/>
      <c r="H79" s="43"/>
      <c r="I79" s="43"/>
    </row>
    <row r="80" spans="2:10" x14ac:dyDescent="0.25">
      <c r="B80" s="43"/>
      <c r="C80" s="43"/>
      <c r="D80" s="43"/>
      <c r="E80" s="43"/>
      <c r="F80" s="43"/>
      <c r="G80" s="43"/>
      <c r="H80" s="43"/>
      <c r="I80" s="43"/>
    </row>
    <row r="81" spans="2:9" x14ac:dyDescent="0.25">
      <c r="B81" s="43"/>
      <c r="C81" s="43"/>
      <c r="D81" s="43"/>
      <c r="E81" s="43"/>
      <c r="F81" s="43"/>
      <c r="G81" s="43"/>
      <c r="H81" s="43"/>
      <c r="I81" s="43"/>
    </row>
    <row r="82" spans="2:9" x14ac:dyDescent="0.25">
      <c r="B82" s="43"/>
      <c r="C82" s="43"/>
      <c r="D82" s="43"/>
      <c r="E82" s="43"/>
      <c r="F82" s="43"/>
      <c r="G82" s="43"/>
      <c r="H82" s="43"/>
      <c r="I82" s="43"/>
    </row>
    <row r="83" spans="2:9" x14ac:dyDescent="0.25">
      <c r="B83" s="43"/>
      <c r="C83" s="43"/>
      <c r="D83" s="43"/>
      <c r="E83" s="43"/>
      <c r="F83" s="43"/>
      <c r="G83" s="43"/>
      <c r="H83" s="43"/>
      <c r="I83" s="43"/>
    </row>
    <row r="84" spans="2:9" x14ac:dyDescent="0.25">
      <c r="B84" s="43"/>
      <c r="C84" s="43"/>
      <c r="D84" s="43"/>
      <c r="E84" s="43"/>
      <c r="F84" s="43"/>
      <c r="G84" s="43"/>
      <c r="H84" s="43"/>
      <c r="I84" s="43"/>
    </row>
    <row r="85" spans="2:9" x14ac:dyDescent="0.25">
      <c r="B85" s="43"/>
      <c r="C85" s="43"/>
      <c r="D85" s="43"/>
      <c r="E85" s="43"/>
      <c r="F85" s="43"/>
      <c r="G85" s="43"/>
      <c r="H85" s="43"/>
      <c r="I85" s="43"/>
    </row>
    <row r="86" spans="2:9" x14ac:dyDescent="0.25">
      <c r="B86" s="43"/>
      <c r="C86" s="43"/>
      <c r="D86" s="43"/>
      <c r="E86" s="43"/>
      <c r="F86" s="43"/>
      <c r="G86" s="43"/>
      <c r="H86" s="43"/>
      <c r="I86" s="43"/>
    </row>
    <row r="87" spans="2:9" x14ac:dyDescent="0.25">
      <c r="B87" s="43"/>
      <c r="C87" s="43"/>
      <c r="D87" s="43"/>
      <c r="E87" s="43"/>
      <c r="F87" s="43"/>
      <c r="G87" s="43"/>
      <c r="H87" s="43"/>
      <c r="I87" s="43"/>
    </row>
    <row r="88" spans="2:9" x14ac:dyDescent="0.25">
      <c r="B88" s="43"/>
      <c r="C88" s="43"/>
      <c r="D88" s="43"/>
      <c r="E88" s="43"/>
      <c r="F88" s="43"/>
      <c r="G88" s="43"/>
      <c r="H88" s="43"/>
      <c r="I88" s="43"/>
    </row>
    <row r="89" spans="2:9" x14ac:dyDescent="0.25">
      <c r="B89" s="43"/>
      <c r="C89" s="43"/>
      <c r="D89" s="43"/>
      <c r="E89" s="43"/>
      <c r="F89" s="43"/>
      <c r="G89" s="43"/>
      <c r="H89" s="43"/>
      <c r="I89" s="43"/>
    </row>
    <row r="90" spans="2:9" x14ac:dyDescent="0.25">
      <c r="B90" s="43"/>
      <c r="C90" s="43"/>
      <c r="D90" s="43"/>
      <c r="E90" s="43"/>
      <c r="F90" s="43"/>
      <c r="G90" s="43"/>
      <c r="H90" s="43"/>
      <c r="I90" s="43"/>
    </row>
    <row r="91" spans="2:9" x14ac:dyDescent="0.25">
      <c r="B91" s="43"/>
      <c r="C91" s="43"/>
      <c r="D91" s="43"/>
      <c r="E91" s="43"/>
      <c r="F91" s="43"/>
      <c r="G91" s="43"/>
      <c r="H91" s="43"/>
      <c r="I91" s="43"/>
    </row>
    <row r="92" spans="2:9" x14ac:dyDescent="0.25">
      <c r="B92" s="43"/>
      <c r="C92" s="43"/>
      <c r="D92" s="43"/>
      <c r="E92" s="43"/>
      <c r="F92" s="43"/>
      <c r="G92" s="43"/>
      <c r="H92" s="43"/>
      <c r="I92" s="43"/>
    </row>
    <row r="93" spans="2:9" x14ac:dyDescent="0.25">
      <c r="B93" s="43"/>
      <c r="C93" s="43"/>
      <c r="D93" s="43"/>
      <c r="E93" s="43"/>
      <c r="F93" s="43"/>
      <c r="G93" s="43"/>
      <c r="H93" s="43"/>
      <c r="I93" s="43"/>
    </row>
    <row r="94" spans="2:9" x14ac:dyDescent="0.25">
      <c r="B94" s="43"/>
      <c r="C94" s="43"/>
      <c r="D94" s="43"/>
      <c r="E94" s="43"/>
      <c r="F94" s="43"/>
      <c r="G94" s="43"/>
      <c r="H94" s="43"/>
      <c r="I94" s="43"/>
    </row>
    <row r="95" spans="2:9" x14ac:dyDescent="0.25">
      <c r="B95" s="43"/>
      <c r="C95" s="43"/>
      <c r="D95" s="43"/>
      <c r="E95" s="43"/>
      <c r="F95" s="43"/>
      <c r="G95" s="43"/>
      <c r="H95" s="43"/>
      <c r="I95" s="43"/>
    </row>
    <row r="96" spans="2:9" x14ac:dyDescent="0.25">
      <c r="B96" s="43"/>
      <c r="C96" s="43"/>
      <c r="D96" s="43"/>
      <c r="E96" s="43"/>
      <c r="F96" s="43"/>
      <c r="G96" s="43"/>
      <c r="H96" s="43"/>
      <c r="I96" s="43"/>
    </row>
    <row r="97" spans="2:9" x14ac:dyDescent="0.25">
      <c r="B97" s="43"/>
      <c r="C97" s="43"/>
      <c r="D97" s="43"/>
      <c r="E97" s="43"/>
      <c r="F97" s="43"/>
      <c r="G97" s="43"/>
      <c r="H97" s="43"/>
      <c r="I97" s="43"/>
    </row>
  </sheetData>
  <mergeCells count="17">
    <mergeCell ref="H1:I1"/>
    <mergeCell ref="B11:F11"/>
    <mergeCell ref="B7:F7"/>
    <mergeCell ref="B8:F8"/>
    <mergeCell ref="B9:F9"/>
    <mergeCell ref="B10:F10"/>
    <mergeCell ref="B12:F12"/>
    <mergeCell ref="B13:F13"/>
    <mergeCell ref="B14:F14"/>
    <mergeCell ref="B15:F15"/>
    <mergeCell ref="B16:F16"/>
    <mergeCell ref="B22:F22"/>
    <mergeCell ref="B17:F17"/>
    <mergeCell ref="B18:F18"/>
    <mergeCell ref="B19:F19"/>
    <mergeCell ref="B20:F20"/>
    <mergeCell ref="B21:F2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84"/>
  <sheetViews>
    <sheetView workbookViewId="0"/>
  </sheetViews>
  <sheetFormatPr defaultColWidth="9.140625" defaultRowHeight="15" x14ac:dyDescent="0.25"/>
  <cols>
    <col min="1" max="1" width="8.7109375" style="26" customWidth="1"/>
    <col min="2" max="2" width="13.5703125" style="26" customWidth="1"/>
    <col min="3" max="6" width="10.85546875" style="26" customWidth="1"/>
    <col min="7" max="7" width="6.7109375" style="26" customWidth="1"/>
    <col min="8" max="8" width="12.7109375" style="26" customWidth="1"/>
    <col min="9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16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3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385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3.25</v>
      </c>
      <c r="B4" s="22" t="s">
        <v>386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49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27"/>
      <c r="B6" s="323" t="s">
        <v>387</v>
      </c>
      <c r="C6" s="324"/>
      <c r="D6" s="324"/>
      <c r="E6" s="324"/>
      <c r="F6" s="324"/>
      <c r="G6" s="324"/>
      <c r="H6" s="282">
        <v>7</v>
      </c>
      <c r="I6" s="23"/>
      <c r="J6" s="68"/>
    </row>
    <row r="7" spans="1:10" x14ac:dyDescent="0.25">
      <c r="A7" s="55"/>
      <c r="B7" s="323" t="s">
        <v>388</v>
      </c>
      <c r="C7" s="324"/>
      <c r="D7" s="324"/>
      <c r="E7" s="324"/>
      <c r="F7" s="324"/>
      <c r="G7" s="324"/>
      <c r="H7" s="283">
        <v>9</v>
      </c>
      <c r="I7" s="23"/>
      <c r="J7" s="68"/>
    </row>
    <row r="8" spans="1:10" x14ac:dyDescent="0.25">
      <c r="A8" s="55"/>
      <c r="B8" s="323" t="s">
        <v>389</v>
      </c>
      <c r="C8" s="324"/>
      <c r="D8" s="324"/>
      <c r="E8" s="324"/>
      <c r="F8" s="324"/>
      <c r="G8" s="324"/>
      <c r="H8" s="283">
        <v>40</v>
      </c>
      <c r="I8" s="23"/>
      <c r="J8" s="68"/>
    </row>
    <row r="9" spans="1:10" x14ac:dyDescent="0.25">
      <c r="A9" s="55"/>
      <c r="B9" s="323" t="s">
        <v>390</v>
      </c>
      <c r="C9" s="324"/>
      <c r="D9" s="324"/>
      <c r="E9" s="324"/>
      <c r="F9" s="324"/>
      <c r="G9" s="324"/>
      <c r="H9" s="283">
        <v>48</v>
      </c>
      <c r="I9" s="115"/>
      <c r="J9" s="68"/>
    </row>
    <row r="10" spans="1:10" x14ac:dyDescent="0.25">
      <c r="A10" s="55"/>
      <c r="B10" s="323" t="s">
        <v>391</v>
      </c>
      <c r="C10" s="324"/>
      <c r="D10" s="324"/>
      <c r="E10" s="324"/>
      <c r="F10" s="324"/>
      <c r="G10" s="324"/>
      <c r="H10" s="283">
        <v>60</v>
      </c>
      <c r="I10" s="116"/>
      <c r="J10" s="68"/>
    </row>
    <row r="11" spans="1:10" x14ac:dyDescent="0.25">
      <c r="A11" s="55"/>
      <c r="B11" s="323" t="s">
        <v>392</v>
      </c>
      <c r="C11" s="324"/>
      <c r="D11" s="324"/>
      <c r="E11" s="324"/>
      <c r="F11" s="324"/>
      <c r="G11" s="324"/>
      <c r="H11" s="283">
        <v>35</v>
      </c>
      <c r="I11" s="117"/>
      <c r="J11" s="68"/>
    </row>
    <row r="12" spans="1:10" x14ac:dyDescent="0.25">
      <c r="A12" s="55"/>
      <c r="B12" s="323" t="s">
        <v>393</v>
      </c>
      <c r="C12" s="324"/>
      <c r="D12" s="324"/>
      <c r="E12" s="324"/>
      <c r="F12" s="324"/>
      <c r="G12" s="324"/>
      <c r="H12" s="283">
        <v>30</v>
      </c>
      <c r="I12" s="117"/>
      <c r="J12" s="68"/>
    </row>
    <row r="13" spans="1:10" x14ac:dyDescent="0.25">
      <c r="A13" s="55"/>
      <c r="B13" s="323" t="s">
        <v>394</v>
      </c>
      <c r="C13" s="324"/>
      <c r="D13" s="324"/>
      <c r="E13" s="324"/>
      <c r="F13" s="324"/>
      <c r="G13" s="324"/>
      <c r="H13" s="283">
        <v>152</v>
      </c>
      <c r="I13" s="117"/>
      <c r="J13" s="68"/>
    </row>
    <row r="14" spans="1:10" x14ac:dyDescent="0.25">
      <c r="A14" s="55"/>
      <c r="B14" s="323" t="s">
        <v>395</v>
      </c>
      <c r="C14" s="324"/>
      <c r="D14" s="324"/>
      <c r="E14" s="324"/>
      <c r="F14" s="324"/>
      <c r="G14" s="324"/>
      <c r="H14" s="283">
        <v>28</v>
      </c>
      <c r="I14" s="117"/>
      <c r="J14" s="68"/>
    </row>
    <row r="15" spans="1:10" x14ac:dyDescent="0.25">
      <c r="A15" s="55"/>
      <c r="B15" s="91"/>
      <c r="C15" s="91"/>
      <c r="D15" s="91"/>
      <c r="E15" s="91"/>
      <c r="F15" s="91"/>
      <c r="G15" s="138"/>
      <c r="H15" s="284"/>
      <c r="I15" s="117"/>
      <c r="J15" s="68"/>
    </row>
    <row r="16" spans="1:10" x14ac:dyDescent="0.25">
      <c r="A16" s="55"/>
      <c r="B16" s="323" t="s">
        <v>396</v>
      </c>
      <c r="C16" s="324"/>
      <c r="D16" s="324"/>
      <c r="E16" s="324"/>
      <c r="F16" s="324"/>
      <c r="G16" s="324"/>
      <c r="H16" s="105" t="s">
        <v>397</v>
      </c>
      <c r="I16" s="117"/>
      <c r="J16" s="68"/>
    </row>
    <row r="17" spans="1:10" x14ac:dyDescent="0.25">
      <c r="A17" s="55"/>
      <c r="B17" s="323" t="s">
        <v>398</v>
      </c>
      <c r="C17" s="324"/>
      <c r="D17" s="324"/>
      <c r="E17" s="324"/>
      <c r="F17" s="324"/>
      <c r="G17" s="324"/>
      <c r="H17" s="105" t="s">
        <v>399</v>
      </c>
      <c r="I17" s="23"/>
      <c r="J17" s="68"/>
    </row>
    <row r="18" spans="1:10" x14ac:dyDescent="0.25">
      <c r="A18" s="55"/>
      <c r="B18" s="323" t="s">
        <v>400</v>
      </c>
      <c r="C18" s="324"/>
      <c r="D18" s="324"/>
      <c r="E18" s="324"/>
      <c r="F18" s="324"/>
      <c r="G18" s="324"/>
      <c r="H18" s="105" t="s">
        <v>401</v>
      </c>
      <c r="I18" s="23"/>
      <c r="J18" s="68"/>
    </row>
    <row r="19" spans="1:10" x14ac:dyDescent="0.25">
      <c r="A19" s="55"/>
      <c r="B19" s="323" t="s">
        <v>402</v>
      </c>
      <c r="C19" s="324"/>
      <c r="D19" s="324"/>
      <c r="E19" s="324"/>
      <c r="F19" s="324"/>
      <c r="G19" s="324"/>
      <c r="H19" s="105" t="s">
        <v>403</v>
      </c>
      <c r="I19" s="23"/>
      <c r="J19" s="68"/>
    </row>
    <row r="20" spans="1:10" x14ac:dyDescent="0.25">
      <c r="A20" s="55"/>
      <c r="B20" s="90"/>
      <c r="C20" s="90"/>
      <c r="D20" s="90"/>
      <c r="E20" s="90"/>
      <c r="F20" s="90"/>
      <c r="G20" s="90"/>
      <c r="H20" s="259"/>
      <c r="I20" s="23"/>
      <c r="J20" s="68"/>
    </row>
    <row r="21" spans="1:10" x14ac:dyDescent="0.25">
      <c r="A21" s="32" t="s">
        <v>2</v>
      </c>
      <c r="B21" s="90" t="s">
        <v>404</v>
      </c>
      <c r="C21" s="90"/>
      <c r="D21" s="90"/>
      <c r="E21" s="90"/>
      <c r="F21" s="90"/>
      <c r="G21" s="90"/>
      <c r="H21" s="260"/>
      <c r="I21" s="23"/>
      <c r="J21" s="68"/>
    </row>
    <row r="22" spans="1:10" ht="15.75" thickBot="1" x14ac:dyDescent="0.3">
      <c r="A22" s="9">
        <f>INDEX('Point Grid'!$C$8:$I$34,MATCH($A$1,'Point Grid'!$A$8:$A$34,0),MATCH(A21,'Point Grid'!$C$7:$I$7,0))</f>
        <v>1.25</v>
      </c>
      <c r="B22" s="90" t="s">
        <v>405</v>
      </c>
      <c r="C22" s="90"/>
      <c r="D22" s="90"/>
      <c r="E22" s="90"/>
      <c r="F22" s="90"/>
      <c r="G22" s="90"/>
      <c r="H22" s="260"/>
      <c r="I22" s="23"/>
      <c r="J22" s="68"/>
    </row>
    <row r="23" spans="1:10" ht="15.75" thickBot="1" x14ac:dyDescent="0.3">
      <c r="A23" s="5"/>
      <c r="B23" s="90"/>
      <c r="C23" s="90"/>
      <c r="D23" s="90"/>
      <c r="E23" s="90"/>
      <c r="F23" s="90"/>
      <c r="G23" s="90"/>
      <c r="H23" s="260"/>
      <c r="I23" s="23"/>
      <c r="J23" s="68"/>
    </row>
    <row r="24" spans="1:10" x14ac:dyDescent="0.25">
      <c r="A24" s="32"/>
      <c r="B24" s="90"/>
      <c r="C24" s="90"/>
      <c r="D24" s="90"/>
      <c r="E24" s="90"/>
      <c r="F24" s="90"/>
      <c r="G24" s="90"/>
      <c r="H24" s="260"/>
      <c r="I24" s="23"/>
      <c r="J24" s="68"/>
    </row>
    <row r="25" spans="1:10" x14ac:dyDescent="0.25">
      <c r="A25" s="32" t="s">
        <v>3</v>
      </c>
      <c r="B25" s="90" t="s">
        <v>406</v>
      </c>
      <c r="C25" s="90"/>
      <c r="D25" s="90"/>
      <c r="E25" s="90"/>
      <c r="F25" s="90"/>
      <c r="G25" s="90"/>
      <c r="H25" s="260"/>
      <c r="I25" s="23"/>
      <c r="J25" s="68"/>
    </row>
    <row r="26" spans="1:10" ht="15.75" thickBot="1" x14ac:dyDescent="0.3">
      <c r="A26" s="9">
        <f>INDEX('Point Grid'!$C$8:$I$34,MATCH($A$1,'Point Grid'!$A$8:$A$34,0),MATCH(A25,'Point Grid'!$C$7:$I$7,0))</f>
        <v>1.5</v>
      </c>
      <c r="B26" s="22" t="s">
        <v>407</v>
      </c>
      <c r="C26" s="22"/>
      <c r="D26" s="71"/>
      <c r="E26" s="22"/>
      <c r="F26" s="22"/>
      <c r="G26" s="22"/>
      <c r="H26" s="22"/>
      <c r="I26" s="23"/>
      <c r="J26" s="68"/>
    </row>
    <row r="27" spans="1:10" ht="15.75" thickBot="1" x14ac:dyDescent="0.3">
      <c r="A27" s="5"/>
      <c r="B27" s="280"/>
      <c r="C27" s="280"/>
      <c r="D27" s="280"/>
      <c r="E27" s="280"/>
      <c r="F27" s="280"/>
      <c r="G27" s="258"/>
      <c r="H27" s="258"/>
      <c r="I27" s="23"/>
      <c r="J27" s="68"/>
    </row>
    <row r="28" spans="1:10" x14ac:dyDescent="0.25">
      <c r="A28" s="27"/>
      <c r="B28" s="281"/>
      <c r="C28" s="281"/>
      <c r="D28" s="281"/>
      <c r="E28" s="281"/>
      <c r="F28" s="281"/>
      <c r="G28" s="259"/>
      <c r="H28" s="259"/>
      <c r="I28" s="23"/>
      <c r="J28" s="68"/>
    </row>
    <row r="29" spans="1:10" x14ac:dyDescent="0.25">
      <c r="A29" s="32" t="s">
        <v>4</v>
      </c>
      <c r="B29" s="281" t="s">
        <v>408</v>
      </c>
      <c r="C29" s="281"/>
      <c r="D29" s="281"/>
      <c r="E29" s="281"/>
      <c r="F29" s="281"/>
      <c r="G29" s="259"/>
      <c r="H29" s="259"/>
      <c r="I29" s="23"/>
      <c r="J29" s="68"/>
    </row>
    <row r="30" spans="1:10" ht="15.75" thickBot="1" x14ac:dyDescent="0.3">
      <c r="A30" s="9">
        <f>INDEX('Point Grid'!$C$8:$I$34,MATCH($A$1,'Point Grid'!$A$8:$A$34,0),MATCH(A29,'Point Grid'!$C$7:$I$7,0))</f>
        <v>0.5</v>
      </c>
      <c r="B30" s="281" t="s">
        <v>409</v>
      </c>
      <c r="C30" s="281"/>
      <c r="D30" s="281"/>
      <c r="E30" s="281"/>
      <c r="F30" s="281"/>
      <c r="G30" s="259"/>
      <c r="H30" s="259"/>
      <c r="I30" s="23"/>
      <c r="J30" s="68"/>
    </row>
    <row r="31" spans="1:10" ht="15.75" thickBot="1" x14ac:dyDescent="0.3">
      <c r="A31" s="5"/>
      <c r="B31" s="281"/>
      <c r="C31" s="281"/>
      <c r="D31" s="281"/>
      <c r="E31" s="281"/>
      <c r="F31" s="281"/>
      <c r="G31" s="259"/>
      <c r="H31" s="259"/>
      <c r="I31" s="23"/>
      <c r="J31" s="68"/>
    </row>
    <row r="32" spans="1:10" ht="15.75" thickBot="1" x14ac:dyDescent="0.3">
      <c r="A32" s="29"/>
      <c r="B32" s="69"/>
      <c r="C32" s="69"/>
      <c r="D32" s="69"/>
      <c r="E32" s="69"/>
      <c r="F32" s="69"/>
      <c r="G32" s="69"/>
      <c r="H32" s="69"/>
      <c r="I32" s="70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</sheetData>
  <mergeCells count="14">
    <mergeCell ref="H1:I1"/>
    <mergeCell ref="B17:G17"/>
    <mergeCell ref="B18:G18"/>
    <mergeCell ref="B19:G19"/>
    <mergeCell ref="B11:G11"/>
    <mergeCell ref="B12:G12"/>
    <mergeCell ref="B13:G13"/>
    <mergeCell ref="B14:G14"/>
    <mergeCell ref="B16:G16"/>
    <mergeCell ref="B7:G7"/>
    <mergeCell ref="B6:G6"/>
    <mergeCell ref="B8:G8"/>
    <mergeCell ref="B9:G9"/>
    <mergeCell ref="B10:G10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72"/>
  <sheetViews>
    <sheetView workbookViewId="0"/>
  </sheetViews>
  <sheetFormatPr defaultColWidth="9.140625" defaultRowHeight="15" x14ac:dyDescent="0.25"/>
  <cols>
    <col min="1" max="1" width="8.7109375" style="26" customWidth="1"/>
    <col min="2" max="2" width="13.7109375" style="26" customWidth="1"/>
    <col min="3" max="9" width="9.28515625" style="26" customWidth="1"/>
    <col min="10" max="10" width="9.42578125" style="26" customWidth="1"/>
    <col min="11" max="11" width="10.7109375" style="26" customWidth="1"/>
    <col min="12" max="16384" width="9.140625" style="26"/>
  </cols>
  <sheetData>
    <row r="1" spans="1:10" x14ac:dyDescent="0.25">
      <c r="A1" s="7">
        <v>17</v>
      </c>
      <c r="B1" s="39" t="s">
        <v>12</v>
      </c>
      <c r="C1" s="25"/>
      <c r="D1" s="25"/>
      <c r="E1" s="25"/>
      <c r="F1" s="25"/>
      <c r="G1" s="25"/>
      <c r="H1" s="25"/>
      <c r="I1" s="291" t="s">
        <v>30</v>
      </c>
      <c r="J1" s="293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4"/>
      <c r="J2" s="28"/>
    </row>
    <row r="3" spans="1:10" x14ac:dyDescent="0.25">
      <c r="A3" s="8" t="s">
        <v>13</v>
      </c>
      <c r="B3" s="22" t="s">
        <v>383</v>
      </c>
      <c r="C3" s="22"/>
      <c r="D3" s="22"/>
      <c r="E3" s="22"/>
      <c r="F3" s="22"/>
      <c r="G3" s="22"/>
      <c r="H3" s="22"/>
      <c r="I3" s="22"/>
      <c r="J3" s="23"/>
    </row>
    <row r="4" spans="1:10" ht="15.75" thickBot="1" x14ac:dyDescent="0.3">
      <c r="A4" s="9">
        <f>INDEX('Point Grid'!B:B,MATCH($A$1,'Point Grid'!A:A,0))</f>
        <v>2</v>
      </c>
      <c r="B4" s="22" t="s">
        <v>384</v>
      </c>
      <c r="C4" s="22"/>
      <c r="D4" s="22"/>
      <c r="E4" s="22"/>
      <c r="F4" s="22"/>
      <c r="G4" s="22"/>
      <c r="H4" s="22"/>
      <c r="I4" s="22"/>
      <c r="J4" s="23"/>
    </row>
    <row r="5" spans="1:10" ht="15.75" thickBot="1" x14ac:dyDescent="0.3">
      <c r="A5" s="5"/>
      <c r="B5" s="22"/>
      <c r="C5" s="22"/>
      <c r="D5" s="22"/>
      <c r="E5" s="22"/>
      <c r="F5" s="22"/>
      <c r="G5" s="22"/>
      <c r="H5" s="22"/>
      <c r="I5" s="22"/>
      <c r="J5" s="23"/>
    </row>
    <row r="6" spans="1:10" x14ac:dyDescent="0.25">
      <c r="A6" s="9"/>
      <c r="B6" s="137"/>
      <c r="C6" s="305"/>
      <c r="D6" s="305"/>
      <c r="E6" s="305"/>
      <c r="F6" s="305"/>
      <c r="G6" s="305"/>
      <c r="H6" s="305"/>
      <c r="I6" s="22"/>
      <c r="J6" s="23"/>
    </row>
    <row r="7" spans="1:10" x14ac:dyDescent="0.25">
      <c r="A7" s="9"/>
      <c r="B7" s="22"/>
      <c r="C7" s="22"/>
      <c r="D7" s="22"/>
      <c r="E7" s="22"/>
      <c r="F7" s="22"/>
      <c r="G7" s="22"/>
      <c r="H7" s="22"/>
      <c r="I7" s="22"/>
      <c r="J7" s="23"/>
    </row>
    <row r="8" spans="1:10" x14ac:dyDescent="0.25">
      <c r="A8" s="9"/>
      <c r="B8" s="22"/>
      <c r="C8" s="22"/>
      <c r="D8" s="22"/>
      <c r="E8" s="22"/>
      <c r="F8" s="22"/>
      <c r="G8" s="22"/>
      <c r="H8" s="22"/>
      <c r="I8" s="22"/>
      <c r="J8" s="23"/>
    </row>
    <row r="9" spans="1:10" x14ac:dyDescent="0.25">
      <c r="A9" s="9"/>
      <c r="B9" s="22"/>
      <c r="C9" s="22"/>
      <c r="D9" s="22"/>
      <c r="E9" s="22"/>
      <c r="F9" s="22"/>
      <c r="G9" s="22"/>
      <c r="H9" s="22"/>
      <c r="I9" s="22"/>
      <c r="J9" s="23"/>
    </row>
    <row r="10" spans="1:10" x14ac:dyDescent="0.25">
      <c r="A10" s="9"/>
      <c r="B10" s="22"/>
      <c r="C10" s="22"/>
      <c r="D10" s="22"/>
      <c r="E10" s="22"/>
      <c r="F10" s="22"/>
      <c r="G10" s="22"/>
      <c r="H10" s="22"/>
      <c r="I10" s="22"/>
      <c r="J10" s="23"/>
    </row>
    <row r="11" spans="1:10" x14ac:dyDescent="0.25">
      <c r="A11" s="9"/>
      <c r="B11" s="22"/>
      <c r="C11" s="22"/>
      <c r="D11" s="22"/>
      <c r="E11" s="22"/>
      <c r="F11" s="22"/>
      <c r="G11" s="22"/>
      <c r="H11" s="22"/>
      <c r="I11" s="22"/>
      <c r="J11" s="23"/>
    </row>
    <row r="12" spans="1:10" x14ac:dyDescent="0.25">
      <c r="A12" s="27"/>
      <c r="B12" s="22"/>
      <c r="C12" s="22"/>
      <c r="D12" s="22"/>
      <c r="E12" s="22"/>
      <c r="F12" s="22"/>
      <c r="G12" s="22"/>
      <c r="H12" s="22"/>
      <c r="I12" s="22"/>
      <c r="J12" s="23"/>
    </row>
    <row r="13" spans="1:10" ht="15.75" x14ac:dyDescent="0.25">
      <c r="A13" s="32"/>
      <c r="B13" s="46"/>
      <c r="C13" s="71"/>
      <c r="D13" s="71"/>
      <c r="E13" s="71"/>
      <c r="F13" s="71"/>
      <c r="G13" s="71"/>
      <c r="H13" s="22"/>
      <c r="I13" s="22"/>
      <c r="J13" s="23"/>
    </row>
    <row r="14" spans="1:10" ht="15.75" x14ac:dyDescent="0.25">
      <c r="A14" s="9"/>
      <c r="B14" s="46"/>
      <c r="C14" s="71"/>
      <c r="D14" s="71"/>
      <c r="E14" s="71"/>
      <c r="F14" s="71"/>
      <c r="G14" s="71"/>
      <c r="H14" s="22"/>
      <c r="I14" s="22"/>
      <c r="J14" s="23"/>
    </row>
    <row r="15" spans="1:10" x14ac:dyDescent="0.25">
      <c r="A15" s="49"/>
      <c r="B15" s="71"/>
      <c r="C15" s="109"/>
      <c r="D15" s="109"/>
      <c r="E15" s="109"/>
      <c r="F15" s="109"/>
      <c r="G15" s="109"/>
      <c r="H15" s="109"/>
      <c r="I15" s="109"/>
      <c r="J15" s="23"/>
    </row>
    <row r="16" spans="1:10" x14ac:dyDescent="0.25">
      <c r="A16" s="32"/>
      <c r="B16" s="71"/>
      <c r="C16" s="110"/>
      <c r="D16" s="111"/>
      <c r="E16" s="111"/>
      <c r="F16" s="111"/>
      <c r="G16" s="111"/>
      <c r="H16" s="111"/>
      <c r="I16" s="111"/>
      <c r="J16" s="23"/>
    </row>
    <row r="17" spans="1:10" ht="15.75" x14ac:dyDescent="0.25">
      <c r="A17" s="32"/>
      <c r="B17" s="46"/>
      <c r="C17" s="110"/>
      <c r="D17" s="111"/>
      <c r="E17" s="111"/>
      <c r="F17" s="111"/>
      <c r="G17" s="111"/>
      <c r="H17" s="111"/>
      <c r="I17" s="111"/>
      <c r="J17" s="23"/>
    </row>
    <row r="18" spans="1:10" ht="15.75" x14ac:dyDescent="0.25">
      <c r="A18" s="9"/>
      <c r="B18" s="46"/>
      <c r="C18" s="110"/>
      <c r="D18" s="111"/>
      <c r="E18" s="111"/>
      <c r="F18" s="111"/>
      <c r="G18" s="111"/>
      <c r="H18" s="111"/>
      <c r="I18" s="111"/>
      <c r="J18" s="23"/>
    </row>
    <row r="19" spans="1:10" x14ac:dyDescent="0.25">
      <c r="A19" s="51"/>
      <c r="B19" s="71"/>
      <c r="C19" s="110"/>
      <c r="D19" s="111"/>
      <c r="E19" s="111"/>
      <c r="F19" s="111"/>
      <c r="G19" s="111"/>
      <c r="H19" s="111"/>
      <c r="I19" s="111"/>
      <c r="J19" s="23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69"/>
      <c r="J20" s="70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</sheetData>
  <mergeCells count="4">
    <mergeCell ref="I1:J1"/>
    <mergeCell ref="G6:H6"/>
    <mergeCell ref="E6:F6"/>
    <mergeCell ref="C6:D6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8"/>
  <sheetViews>
    <sheetView workbookViewId="0"/>
  </sheetViews>
  <sheetFormatPr defaultColWidth="9.140625" defaultRowHeight="15" x14ac:dyDescent="0.25"/>
  <cols>
    <col min="1" max="1" width="8.7109375" style="26" customWidth="1"/>
    <col min="2" max="2" width="12.28515625" style="26" customWidth="1"/>
    <col min="3" max="6" width="10.5703125" style="26" customWidth="1"/>
    <col min="7" max="9" width="10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18</v>
      </c>
      <c r="B1" s="39" t="s">
        <v>12</v>
      </c>
      <c r="C1" s="25"/>
      <c r="D1" s="25"/>
      <c r="E1" s="25"/>
      <c r="F1" s="25"/>
      <c r="G1" s="25"/>
      <c r="H1" s="35"/>
      <c r="I1" s="44" t="s">
        <v>30</v>
      </c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ht="15.75" x14ac:dyDescent="0.25">
      <c r="A3" s="8" t="s">
        <v>13</v>
      </c>
      <c r="B3" s="46" t="s">
        <v>410</v>
      </c>
      <c r="C3" s="46"/>
      <c r="D3" s="22"/>
      <c r="E3" s="22"/>
      <c r="F3" s="22"/>
      <c r="G3" s="22"/>
      <c r="H3" s="22"/>
      <c r="I3" s="23"/>
      <c r="J3" s="68"/>
    </row>
    <row r="4" spans="1:10" ht="15.75" x14ac:dyDescent="0.25">
      <c r="A4" s="9">
        <f>INDEX('Point Grid'!B:B,MATCH($A$1,'Point Grid'!A:A,0))</f>
        <v>3.75</v>
      </c>
      <c r="B4" s="46" t="s">
        <v>386</v>
      </c>
      <c r="C4" s="46"/>
      <c r="D4" s="22"/>
      <c r="E4" s="22"/>
      <c r="F4" s="22"/>
      <c r="G4" s="22"/>
      <c r="H4" s="22"/>
      <c r="I4" s="23"/>
      <c r="J4" s="68"/>
    </row>
    <row r="5" spans="1:10" ht="15.75" x14ac:dyDescent="0.25">
      <c r="A5" s="147"/>
      <c r="B5" s="46"/>
      <c r="C5" s="46"/>
      <c r="D5" s="22"/>
      <c r="E5" s="22"/>
      <c r="F5" s="22"/>
      <c r="G5" s="22"/>
      <c r="H5" s="22"/>
      <c r="I5" s="23"/>
      <c r="J5" s="68"/>
    </row>
    <row r="6" spans="1:10" ht="15.75" x14ac:dyDescent="0.25">
      <c r="A6" s="35"/>
      <c r="B6" s="46" t="s">
        <v>411</v>
      </c>
      <c r="C6" s="46"/>
      <c r="D6" s="22"/>
      <c r="E6" s="22"/>
      <c r="F6" s="22"/>
      <c r="G6" s="22"/>
      <c r="H6" s="22"/>
      <c r="I6" s="23"/>
      <c r="J6" s="68"/>
    </row>
    <row r="7" spans="1:10" ht="15.75" x14ac:dyDescent="0.25">
      <c r="A7" s="35"/>
      <c r="B7" s="46"/>
      <c r="C7" s="46"/>
      <c r="D7" s="22"/>
      <c r="E7" s="22"/>
      <c r="F7" s="22"/>
      <c r="G7" s="22"/>
      <c r="H7" s="22"/>
      <c r="I7" s="23"/>
      <c r="J7" s="68"/>
    </row>
    <row r="8" spans="1:10" ht="15.75" x14ac:dyDescent="0.25">
      <c r="A8" s="27"/>
      <c r="B8" s="285" t="s">
        <v>412</v>
      </c>
      <c r="C8" s="283">
        <v>2</v>
      </c>
      <c r="D8" s="71"/>
      <c r="E8" s="38"/>
      <c r="F8" s="98"/>
      <c r="G8" s="98"/>
      <c r="H8" s="99"/>
      <c r="I8" s="100"/>
      <c r="J8" s="68"/>
    </row>
    <row r="9" spans="1:10" ht="15.75" x14ac:dyDescent="0.25">
      <c r="A9" s="27"/>
      <c r="B9" s="285" t="s">
        <v>60</v>
      </c>
      <c r="C9" s="283">
        <v>5</v>
      </c>
      <c r="D9" s="71"/>
      <c r="E9" s="38"/>
      <c r="F9" s="98"/>
      <c r="G9" s="98"/>
      <c r="H9" s="99"/>
      <c r="I9" s="100"/>
      <c r="J9" s="68"/>
    </row>
    <row r="10" spans="1:10" ht="15.75" x14ac:dyDescent="0.25">
      <c r="A10" s="27"/>
      <c r="B10" s="285" t="s">
        <v>61</v>
      </c>
      <c r="C10" s="286">
        <v>1.5</v>
      </c>
      <c r="D10" s="71"/>
      <c r="E10" s="38"/>
      <c r="F10" s="98"/>
      <c r="G10" s="98"/>
      <c r="H10" s="99"/>
      <c r="I10" s="100"/>
      <c r="J10" s="68"/>
    </row>
    <row r="11" spans="1:10" ht="15.75" x14ac:dyDescent="0.25">
      <c r="A11" s="27"/>
      <c r="B11" s="285" t="s">
        <v>62</v>
      </c>
      <c r="C11" s="283">
        <v>10</v>
      </c>
      <c r="D11" s="71"/>
      <c r="E11" s="38"/>
      <c r="F11" s="98"/>
      <c r="G11" s="98"/>
      <c r="H11" s="99"/>
      <c r="I11" s="100"/>
      <c r="J11" s="68"/>
    </row>
    <row r="12" spans="1:10" ht="15.75" x14ac:dyDescent="0.25">
      <c r="A12" s="27"/>
      <c r="B12" s="285" t="s">
        <v>413</v>
      </c>
      <c r="C12" s="283">
        <v>6</v>
      </c>
      <c r="D12" s="71"/>
      <c r="E12" s="38"/>
      <c r="F12" s="98"/>
      <c r="G12" s="98"/>
      <c r="H12" s="99"/>
      <c r="I12" s="100"/>
      <c r="J12" s="68"/>
    </row>
    <row r="13" spans="1:10" ht="15.75" x14ac:dyDescent="0.25">
      <c r="A13" s="27"/>
      <c r="B13" s="46"/>
      <c r="C13" s="46"/>
      <c r="D13" s="98"/>
      <c r="E13" s="101"/>
      <c r="F13" s="98"/>
      <c r="G13" s="98"/>
      <c r="H13" s="99"/>
      <c r="I13" s="100"/>
      <c r="J13" s="68"/>
    </row>
    <row r="14" spans="1:10" ht="15.75" x14ac:dyDescent="0.25">
      <c r="A14" s="27"/>
      <c r="B14" s="46" t="s">
        <v>414</v>
      </c>
      <c r="C14" s="46"/>
      <c r="D14" s="98"/>
      <c r="E14" s="98"/>
      <c r="F14" s="98"/>
      <c r="G14" s="98"/>
      <c r="H14" s="99"/>
      <c r="I14" s="100"/>
      <c r="J14" s="68"/>
    </row>
    <row r="15" spans="1:10" ht="15.75" x14ac:dyDescent="0.25">
      <c r="A15" s="27"/>
      <c r="B15" s="46"/>
      <c r="C15" s="46"/>
      <c r="D15" s="98"/>
      <c r="E15" s="98"/>
      <c r="F15" s="98"/>
      <c r="G15" s="98"/>
      <c r="H15" s="99"/>
      <c r="I15" s="100"/>
      <c r="J15" s="68"/>
    </row>
    <row r="16" spans="1:10" ht="15.75" x14ac:dyDescent="0.25">
      <c r="A16" s="27"/>
      <c r="B16" s="67">
        <v>2013</v>
      </c>
      <c r="C16" s="67">
        <v>2014</v>
      </c>
      <c r="D16" s="132">
        <v>2015</v>
      </c>
      <c r="E16" s="132">
        <v>2016</v>
      </c>
      <c r="F16" s="132">
        <v>2017</v>
      </c>
      <c r="G16" s="98"/>
      <c r="H16" s="99"/>
      <c r="I16" s="100"/>
      <c r="J16" s="68"/>
    </row>
    <row r="17" spans="1:10" x14ac:dyDescent="0.25">
      <c r="A17" s="27"/>
      <c r="B17" s="283">
        <v>18</v>
      </c>
      <c r="C17" s="283">
        <v>20</v>
      </c>
      <c r="D17" s="283">
        <v>21</v>
      </c>
      <c r="E17" s="283">
        <v>30</v>
      </c>
      <c r="F17" s="283">
        <v>35</v>
      </c>
      <c r="G17" s="98"/>
      <c r="H17" s="99"/>
      <c r="I17" s="100"/>
      <c r="J17" s="68"/>
    </row>
    <row r="18" spans="1:10" ht="15.75" x14ac:dyDescent="0.25">
      <c r="A18" s="27"/>
      <c r="B18" s="46"/>
      <c r="C18" s="46"/>
      <c r="D18" s="98"/>
      <c r="E18" s="98"/>
      <c r="F18" s="98"/>
      <c r="G18" s="98"/>
      <c r="H18" s="99"/>
      <c r="I18" s="100"/>
      <c r="J18" s="68"/>
    </row>
    <row r="19" spans="1:10" ht="15.75" x14ac:dyDescent="0.25">
      <c r="A19" s="27"/>
      <c r="B19" s="46" t="s">
        <v>415</v>
      </c>
      <c r="C19" s="46"/>
      <c r="D19" s="98"/>
      <c r="E19" s="98"/>
      <c r="F19" s="98"/>
      <c r="G19" s="98"/>
      <c r="H19" s="99"/>
      <c r="I19" s="100"/>
      <c r="J19" s="68"/>
    </row>
    <row r="20" spans="1:10" ht="15.75" x14ac:dyDescent="0.25">
      <c r="A20" s="27"/>
      <c r="B20" s="46" t="s">
        <v>427</v>
      </c>
      <c r="C20" s="46"/>
      <c r="D20" s="98"/>
      <c r="E20" s="98"/>
      <c r="F20" s="98"/>
      <c r="G20" s="98"/>
      <c r="H20" s="99"/>
      <c r="I20" s="100"/>
      <c r="J20" s="68"/>
    </row>
    <row r="21" spans="1:10" ht="15.75" x14ac:dyDescent="0.25">
      <c r="A21" s="27"/>
      <c r="B21" s="46" t="s">
        <v>416</v>
      </c>
      <c r="C21" s="46"/>
      <c r="D21" s="98"/>
      <c r="E21" s="98"/>
      <c r="F21" s="98"/>
      <c r="G21" s="98"/>
      <c r="H21" s="99"/>
      <c r="I21" s="100"/>
      <c r="J21" s="68"/>
    </row>
    <row r="22" spans="1:10" ht="15.75" x14ac:dyDescent="0.25">
      <c r="A22" s="27"/>
      <c r="B22" s="46" t="s">
        <v>417</v>
      </c>
      <c r="C22" s="46"/>
      <c r="D22" s="98"/>
      <c r="E22" s="98"/>
      <c r="F22" s="98"/>
      <c r="G22" s="98"/>
      <c r="H22" s="99"/>
      <c r="I22" s="100"/>
      <c r="J22" s="68"/>
    </row>
    <row r="23" spans="1:10" ht="15.75" x14ac:dyDescent="0.25">
      <c r="A23" s="27"/>
      <c r="B23" s="46" t="s">
        <v>425</v>
      </c>
      <c r="C23" s="46"/>
      <c r="D23" s="98"/>
      <c r="E23" s="98"/>
      <c r="F23" s="98"/>
      <c r="G23" s="98"/>
      <c r="H23" s="99"/>
      <c r="I23" s="100"/>
      <c r="J23" s="68"/>
    </row>
    <row r="24" spans="1:10" ht="15.75" x14ac:dyDescent="0.25">
      <c r="A24" s="27"/>
      <c r="B24" s="46" t="s">
        <v>418</v>
      </c>
      <c r="C24" s="46"/>
      <c r="D24" s="98"/>
      <c r="E24" s="98"/>
      <c r="F24" s="98"/>
      <c r="G24" s="98"/>
      <c r="H24" s="99"/>
      <c r="I24" s="100"/>
      <c r="J24" s="68"/>
    </row>
    <row r="25" spans="1:10" ht="15.75" x14ac:dyDescent="0.25">
      <c r="A25" s="27"/>
      <c r="B25" s="46"/>
      <c r="C25" s="46"/>
      <c r="D25" s="98"/>
      <c r="E25" s="98"/>
      <c r="F25" s="98"/>
      <c r="G25" s="98"/>
      <c r="H25" s="99"/>
      <c r="I25" s="100"/>
      <c r="J25" s="68"/>
    </row>
    <row r="26" spans="1:10" ht="15.75" x14ac:dyDescent="0.25">
      <c r="A26" s="27"/>
      <c r="B26" s="46" t="s">
        <v>419</v>
      </c>
      <c r="C26" s="46"/>
      <c r="D26" s="98"/>
      <c r="E26" s="98"/>
      <c r="F26" s="98"/>
      <c r="G26" s="98"/>
      <c r="H26" s="99"/>
      <c r="I26" s="100"/>
      <c r="J26" s="68"/>
    </row>
    <row r="27" spans="1:10" ht="15.75" x14ac:dyDescent="0.25">
      <c r="A27" s="27"/>
      <c r="B27" s="46" t="s">
        <v>420</v>
      </c>
      <c r="C27" s="46"/>
      <c r="D27" s="98"/>
      <c r="E27" s="98"/>
      <c r="F27" s="98"/>
      <c r="G27" s="98"/>
      <c r="H27" s="99"/>
      <c r="I27" s="100"/>
      <c r="J27" s="68"/>
    </row>
    <row r="28" spans="1:10" ht="15.75" x14ac:dyDescent="0.25">
      <c r="A28" s="27"/>
      <c r="B28" s="46" t="s">
        <v>421</v>
      </c>
      <c r="C28" s="46"/>
      <c r="D28" s="98"/>
      <c r="E28" s="98"/>
      <c r="F28" s="98"/>
      <c r="G28" s="98"/>
      <c r="H28" s="99"/>
      <c r="I28" s="100"/>
      <c r="J28" s="68"/>
    </row>
    <row r="29" spans="1:10" ht="15.75" x14ac:dyDescent="0.25">
      <c r="A29" s="27"/>
      <c r="B29" s="46" t="s">
        <v>426</v>
      </c>
      <c r="C29" s="46"/>
      <c r="D29" s="98"/>
      <c r="E29" s="98"/>
      <c r="F29" s="98"/>
      <c r="G29" s="98"/>
      <c r="H29" s="99"/>
      <c r="I29" s="100"/>
      <c r="J29" s="68"/>
    </row>
    <row r="30" spans="1:10" ht="15.75" x14ac:dyDescent="0.25">
      <c r="A30" s="27"/>
      <c r="B30" s="46"/>
      <c r="C30" s="46"/>
      <c r="D30" s="98"/>
      <c r="E30" s="98"/>
      <c r="F30" s="98"/>
      <c r="G30" s="98"/>
      <c r="H30" s="99"/>
      <c r="I30" s="100"/>
      <c r="J30" s="68"/>
    </row>
    <row r="31" spans="1:10" ht="15.75" x14ac:dyDescent="0.25">
      <c r="A31" s="32" t="s">
        <v>2</v>
      </c>
      <c r="B31" s="46" t="s">
        <v>422</v>
      </c>
      <c r="C31" s="46"/>
      <c r="D31" s="98"/>
      <c r="E31" s="98"/>
      <c r="F31" s="98"/>
      <c r="G31" s="98"/>
      <c r="H31" s="99"/>
      <c r="I31" s="100"/>
      <c r="J31" s="68"/>
    </row>
    <row r="32" spans="1:10" ht="16.5" thickBot="1" x14ac:dyDescent="0.3">
      <c r="A32" s="9">
        <f>INDEX('Point Grid'!$C$8:$I$34,MATCH($A$1,'Point Grid'!$A$8:$A$34,0),MATCH(A31,'Point Grid'!$C$7:$I$7,0))</f>
        <v>3.25</v>
      </c>
      <c r="B32" s="46" t="s">
        <v>428</v>
      </c>
      <c r="C32" s="46"/>
      <c r="D32" s="98"/>
      <c r="E32" s="98"/>
      <c r="F32" s="98"/>
      <c r="G32" s="98"/>
      <c r="H32" s="102"/>
      <c r="I32" s="100"/>
      <c r="J32" s="68"/>
    </row>
    <row r="33" spans="1:10" ht="16.5" thickBot="1" x14ac:dyDescent="0.3">
      <c r="A33" s="5"/>
      <c r="B33" s="47" t="s">
        <v>429</v>
      </c>
      <c r="C33" s="46"/>
      <c r="D33" s="102"/>
      <c r="E33" s="102"/>
      <c r="F33" s="102"/>
      <c r="G33" s="102"/>
      <c r="H33" s="102"/>
      <c r="I33" s="100"/>
      <c r="J33" s="68"/>
    </row>
    <row r="34" spans="1:10" ht="15.75" x14ac:dyDescent="0.25">
      <c r="A34" s="27"/>
      <c r="B34" s="47"/>
      <c r="C34" s="46"/>
      <c r="D34" s="102"/>
      <c r="E34" s="102"/>
      <c r="F34" s="102"/>
      <c r="G34" s="102"/>
      <c r="H34" s="102"/>
      <c r="I34" s="100"/>
      <c r="J34" s="68"/>
    </row>
    <row r="35" spans="1:10" ht="15.75" x14ac:dyDescent="0.25">
      <c r="A35" s="32" t="s">
        <v>3</v>
      </c>
      <c r="B35" s="46" t="s">
        <v>423</v>
      </c>
      <c r="C35" s="46"/>
      <c r="D35" s="102"/>
      <c r="E35" s="102"/>
      <c r="F35" s="102"/>
      <c r="G35" s="102"/>
      <c r="H35" s="102"/>
      <c r="I35" s="100"/>
      <c r="J35" s="68"/>
    </row>
    <row r="36" spans="1:10" ht="16.5" thickBot="1" x14ac:dyDescent="0.3">
      <c r="A36" s="9">
        <f>INDEX('Point Grid'!$C$8:$I$34,MATCH($A$1,'Point Grid'!$A$8:$A$34,0),MATCH(A35,'Point Grid'!$C$7:$I$7,0))</f>
        <v>0.5</v>
      </c>
      <c r="B36" s="47" t="s">
        <v>424</v>
      </c>
      <c r="C36" s="46"/>
      <c r="D36" s="102"/>
      <c r="E36" s="102"/>
      <c r="F36" s="102"/>
      <c r="G36" s="102"/>
      <c r="H36" s="99"/>
      <c r="I36" s="100"/>
      <c r="J36" s="68"/>
    </row>
    <row r="37" spans="1:10" ht="15.75" thickBot="1" x14ac:dyDescent="0.3">
      <c r="A37" s="5"/>
      <c r="B37" s="47"/>
      <c r="C37" s="47"/>
      <c r="D37" s="47"/>
      <c r="E37" s="47"/>
      <c r="F37" s="47"/>
      <c r="G37" s="47"/>
      <c r="H37" s="99"/>
      <c r="I37" s="100"/>
      <c r="J37" s="68"/>
    </row>
    <row r="38" spans="1:10" ht="15.75" thickBot="1" x14ac:dyDescent="0.3">
      <c r="A38" s="36"/>
      <c r="B38" s="79"/>
      <c r="C38" s="79"/>
      <c r="D38" s="79"/>
      <c r="E38" s="79"/>
      <c r="F38" s="79"/>
      <c r="G38" s="79"/>
      <c r="H38" s="79"/>
      <c r="I38" s="85"/>
      <c r="J38" s="68"/>
    </row>
    <row r="39" spans="1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1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1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  <row r="94" spans="2:10" x14ac:dyDescent="0.25">
      <c r="B94" s="68"/>
      <c r="C94" s="68"/>
      <c r="D94" s="68"/>
      <c r="E94" s="68"/>
      <c r="F94" s="68"/>
      <c r="G94" s="68"/>
      <c r="H94" s="68"/>
      <c r="I94" s="68"/>
      <c r="J94" s="68"/>
    </row>
    <row r="95" spans="2:10" x14ac:dyDescent="0.25">
      <c r="B95" s="68"/>
      <c r="C95" s="68"/>
      <c r="D95" s="68"/>
      <c r="E95" s="68"/>
      <c r="F95" s="68"/>
      <c r="G95" s="68"/>
      <c r="H95" s="68"/>
      <c r="I95" s="68"/>
      <c r="J95" s="68"/>
    </row>
    <row r="96" spans="2:10" x14ac:dyDescent="0.25">
      <c r="B96" s="68"/>
      <c r="C96" s="68"/>
      <c r="D96" s="68"/>
      <c r="E96" s="68"/>
      <c r="F96" s="68"/>
      <c r="G96" s="68"/>
      <c r="H96" s="68"/>
      <c r="I96" s="68"/>
      <c r="J96" s="68"/>
    </row>
    <row r="97" spans="2:10" x14ac:dyDescent="0.25">
      <c r="B97" s="68"/>
      <c r="C97" s="68"/>
      <c r="D97" s="68"/>
      <c r="E97" s="68"/>
      <c r="F97" s="68"/>
      <c r="G97" s="68"/>
      <c r="H97" s="68"/>
      <c r="I97" s="68"/>
      <c r="J97" s="68"/>
    </row>
    <row r="98" spans="2:10" x14ac:dyDescent="0.25">
      <c r="B98" s="68"/>
      <c r="C98" s="68"/>
      <c r="D98" s="68"/>
      <c r="E98" s="68"/>
      <c r="F98" s="68"/>
      <c r="G98" s="68"/>
      <c r="H98" s="68"/>
      <c r="I98" s="68"/>
      <c r="J98" s="68"/>
    </row>
  </sheetData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97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10.140625" style="26" customWidth="1"/>
    <col min="10" max="10" width="10.7109375" style="26" customWidth="1"/>
    <col min="11" max="16384" width="9.140625" style="26"/>
  </cols>
  <sheetData>
    <row r="1" spans="1:10" x14ac:dyDescent="0.25">
      <c r="A1" s="7">
        <v>19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ht="15.75" x14ac:dyDescent="0.25">
      <c r="A3" s="8" t="s">
        <v>13</v>
      </c>
      <c r="B3" s="46" t="s">
        <v>430</v>
      </c>
      <c r="C3" s="46"/>
      <c r="D3" s="46"/>
      <c r="E3" s="46"/>
      <c r="F3" s="46"/>
      <c r="G3" s="22"/>
      <c r="H3" s="22"/>
      <c r="I3" s="23"/>
      <c r="J3" s="68"/>
    </row>
    <row r="4" spans="1:10" ht="15.75" x14ac:dyDescent="0.25">
      <c r="A4" s="9">
        <f>INDEX('Point Grid'!B:B,MATCH($A$1,'Point Grid'!A:A,0))</f>
        <v>2.75</v>
      </c>
      <c r="B4" s="46" t="s">
        <v>431</v>
      </c>
      <c r="C4" s="46"/>
      <c r="D4" s="46"/>
      <c r="E4" s="46"/>
      <c r="F4" s="46"/>
      <c r="G4" s="22"/>
      <c r="H4" s="22"/>
      <c r="I4" s="23"/>
      <c r="J4" s="68"/>
    </row>
    <row r="5" spans="1:10" ht="15.75" x14ac:dyDescent="0.25">
      <c r="A5" s="9"/>
      <c r="B5" s="46"/>
      <c r="C5" s="46"/>
      <c r="D5" s="46"/>
      <c r="E5" s="46"/>
      <c r="F5" s="46"/>
      <c r="G5" s="22"/>
      <c r="H5" s="22"/>
      <c r="I5" s="23"/>
      <c r="J5" s="68"/>
    </row>
    <row r="6" spans="1:10" ht="18" customHeight="1" x14ac:dyDescent="0.25">
      <c r="A6" s="9"/>
      <c r="B6" s="325" t="s">
        <v>445</v>
      </c>
      <c r="C6" s="326"/>
      <c r="D6" s="326"/>
      <c r="E6" s="326"/>
      <c r="F6" s="327"/>
      <c r="G6" s="288">
        <v>89</v>
      </c>
      <c r="H6" s="35"/>
      <c r="I6" s="23"/>
      <c r="J6" s="68"/>
    </row>
    <row r="7" spans="1:10" ht="18" customHeight="1" x14ac:dyDescent="0.25">
      <c r="A7" s="9"/>
      <c r="B7" s="325" t="s">
        <v>432</v>
      </c>
      <c r="C7" s="326"/>
      <c r="D7" s="326"/>
      <c r="E7" s="326"/>
      <c r="F7" s="327"/>
      <c r="G7" s="288">
        <v>44</v>
      </c>
      <c r="H7" s="35"/>
      <c r="I7" s="23"/>
      <c r="J7" s="68"/>
    </row>
    <row r="8" spans="1:10" ht="18" customHeight="1" x14ac:dyDescent="0.25">
      <c r="A8" s="9"/>
      <c r="B8" s="325" t="s">
        <v>433</v>
      </c>
      <c r="C8" s="326"/>
      <c r="D8" s="326"/>
      <c r="E8" s="326"/>
      <c r="F8" s="327"/>
      <c r="G8" s="288">
        <v>18</v>
      </c>
      <c r="H8" s="35"/>
      <c r="I8" s="23"/>
      <c r="J8" s="68"/>
    </row>
    <row r="9" spans="1:10" ht="18" customHeight="1" x14ac:dyDescent="0.25">
      <c r="A9" s="9"/>
      <c r="B9" s="325" t="s">
        <v>434</v>
      </c>
      <c r="C9" s="326"/>
      <c r="D9" s="326"/>
      <c r="E9" s="326"/>
      <c r="F9" s="327"/>
      <c r="G9" s="288">
        <v>55</v>
      </c>
      <c r="H9" s="35"/>
      <c r="I9" s="23"/>
      <c r="J9" s="68"/>
    </row>
    <row r="10" spans="1:10" ht="18" customHeight="1" x14ac:dyDescent="0.25">
      <c r="A10" s="9"/>
      <c r="B10" s="325" t="s">
        <v>435</v>
      </c>
      <c r="C10" s="326"/>
      <c r="D10" s="326"/>
      <c r="E10" s="326"/>
      <c r="F10" s="327"/>
      <c r="G10" s="288">
        <v>19</v>
      </c>
      <c r="H10" s="35"/>
      <c r="I10" s="23"/>
      <c r="J10" s="68"/>
    </row>
    <row r="11" spans="1:10" ht="18" customHeight="1" x14ac:dyDescent="0.25">
      <c r="A11" s="9"/>
      <c r="B11" s="325" t="s">
        <v>57</v>
      </c>
      <c r="C11" s="326"/>
      <c r="D11" s="326"/>
      <c r="E11" s="326"/>
      <c r="F11" s="327"/>
      <c r="G11" s="288">
        <v>1</v>
      </c>
      <c r="H11" s="35"/>
      <c r="I11" s="23"/>
      <c r="J11" s="68"/>
    </row>
    <row r="12" spans="1:10" ht="18" customHeight="1" x14ac:dyDescent="0.25">
      <c r="A12" s="287"/>
      <c r="B12" s="325" t="s">
        <v>436</v>
      </c>
      <c r="C12" s="326"/>
      <c r="D12" s="326"/>
      <c r="E12" s="326"/>
      <c r="F12" s="327"/>
      <c r="G12" s="289">
        <v>11</v>
      </c>
      <c r="H12" s="35"/>
      <c r="I12" s="23"/>
      <c r="J12" s="68"/>
    </row>
    <row r="13" spans="1:10" ht="15.75" x14ac:dyDescent="0.25">
      <c r="A13" s="287"/>
      <c r="B13" s="46"/>
      <c r="C13" s="46"/>
      <c r="D13" s="46"/>
      <c r="E13" s="46"/>
      <c r="F13" s="46"/>
      <c r="G13" s="93"/>
      <c r="H13" s="35"/>
      <c r="I13" s="23"/>
      <c r="J13" s="68"/>
    </row>
    <row r="14" spans="1:10" ht="15.75" x14ac:dyDescent="0.25">
      <c r="A14" s="32" t="s">
        <v>2</v>
      </c>
      <c r="B14" s="46" t="s">
        <v>437</v>
      </c>
      <c r="C14" s="56"/>
      <c r="D14" s="57"/>
      <c r="E14" s="57"/>
      <c r="F14" s="46"/>
      <c r="G14" s="22"/>
      <c r="H14" s="22"/>
      <c r="I14" s="23"/>
      <c r="J14" s="68"/>
    </row>
    <row r="15" spans="1:10" ht="16.5" thickBot="1" x14ac:dyDescent="0.3">
      <c r="A15" s="9">
        <f>INDEX('Point Grid'!$C$8:$I$34,MATCH($A$1,'Point Grid'!$A$8:$A$34,0),MATCH(A14,'Point Grid'!$C$7:$I$7,0))</f>
        <v>0.5</v>
      </c>
      <c r="B15" s="46"/>
      <c r="C15" s="58"/>
      <c r="D15" s="95"/>
      <c r="E15" s="95"/>
      <c r="F15" s="46"/>
      <c r="G15" s="22"/>
      <c r="H15" s="22"/>
      <c r="I15" s="23"/>
      <c r="J15" s="68"/>
    </row>
    <row r="16" spans="1:10" ht="16.5" thickBot="1" x14ac:dyDescent="0.3">
      <c r="A16" s="5"/>
      <c r="B16" s="46"/>
      <c r="C16" s="58"/>
      <c r="D16" s="95"/>
      <c r="E16" s="95"/>
      <c r="F16" s="46"/>
      <c r="G16" s="22"/>
      <c r="H16" s="71"/>
      <c r="I16" s="23"/>
      <c r="J16" s="68"/>
    </row>
    <row r="17" spans="1:10" ht="15.75" x14ac:dyDescent="0.25">
      <c r="A17" s="27"/>
      <c r="B17" s="71"/>
      <c r="C17" s="58"/>
      <c r="D17" s="95"/>
      <c r="E17" s="96"/>
      <c r="F17" s="46"/>
      <c r="G17" s="22"/>
      <c r="H17" s="82"/>
      <c r="I17" s="23"/>
      <c r="J17" s="68"/>
    </row>
    <row r="18" spans="1:10" ht="15.75" x14ac:dyDescent="0.25">
      <c r="A18" s="32" t="s">
        <v>3</v>
      </c>
      <c r="B18" s="46" t="s">
        <v>438</v>
      </c>
      <c r="C18" s="46"/>
      <c r="D18" s="46"/>
      <c r="E18" s="46"/>
      <c r="F18" s="46"/>
      <c r="G18" s="22"/>
      <c r="H18" s="82"/>
      <c r="I18" s="23"/>
      <c r="J18" s="68"/>
    </row>
    <row r="19" spans="1:10" ht="16.5" thickBot="1" x14ac:dyDescent="0.3">
      <c r="A19" s="9">
        <f>INDEX('Point Grid'!$C$8:$I$34,MATCH($A$1,'Point Grid'!$A$8:$A$34,0),MATCH(A18,'Point Grid'!$C$7:$I$7,0))</f>
        <v>1.5</v>
      </c>
      <c r="B19" s="46" t="s">
        <v>439</v>
      </c>
      <c r="C19" s="46"/>
      <c r="D19" s="46"/>
      <c r="E19" s="46"/>
      <c r="F19" s="46"/>
      <c r="G19" s="22"/>
      <c r="H19" s="82"/>
      <c r="I19" s="23"/>
      <c r="J19" s="68"/>
    </row>
    <row r="20" spans="1:10" ht="16.5" thickBot="1" x14ac:dyDescent="0.3">
      <c r="A20" s="5"/>
      <c r="B20" s="22" t="s">
        <v>443</v>
      </c>
      <c r="C20" s="46"/>
      <c r="D20" s="46"/>
      <c r="E20" s="46"/>
      <c r="F20" s="46"/>
      <c r="G20" s="22"/>
      <c r="H20" s="82"/>
      <c r="I20" s="23"/>
      <c r="J20" s="68"/>
    </row>
    <row r="21" spans="1:10" ht="15.75" x14ac:dyDescent="0.25">
      <c r="A21" s="49"/>
      <c r="B21" s="71" t="s">
        <v>444</v>
      </c>
      <c r="C21" s="46"/>
      <c r="D21" s="46"/>
      <c r="E21" s="46"/>
      <c r="F21" s="46"/>
      <c r="G21" s="22"/>
      <c r="H21" s="82"/>
      <c r="I21" s="23"/>
      <c r="J21" s="68"/>
    </row>
    <row r="22" spans="1:10" ht="15.75" x14ac:dyDescent="0.25">
      <c r="A22" s="49"/>
      <c r="B22" s="71" t="s">
        <v>442</v>
      </c>
      <c r="C22" s="46"/>
      <c r="D22" s="46"/>
      <c r="E22" s="46"/>
      <c r="F22" s="46"/>
      <c r="G22" s="22"/>
      <c r="H22" s="82"/>
      <c r="I22" s="23"/>
      <c r="J22" s="68"/>
    </row>
    <row r="23" spans="1:10" ht="15.75" x14ac:dyDescent="0.25">
      <c r="A23" s="49"/>
      <c r="B23" s="71"/>
      <c r="C23" s="46"/>
      <c r="D23" s="46"/>
      <c r="E23" s="46"/>
      <c r="F23" s="46"/>
      <c r="G23" s="22"/>
      <c r="H23" s="82"/>
      <c r="I23" s="23"/>
      <c r="J23" s="68"/>
    </row>
    <row r="24" spans="1:10" x14ac:dyDescent="0.25">
      <c r="A24" s="32" t="s">
        <v>4</v>
      </c>
      <c r="B24" s="71" t="s">
        <v>440</v>
      </c>
      <c r="C24" s="22"/>
      <c r="D24" s="22"/>
      <c r="E24" s="22"/>
      <c r="F24" s="22"/>
      <c r="G24" s="22"/>
      <c r="H24" s="82"/>
      <c r="I24" s="23"/>
      <c r="J24" s="68"/>
    </row>
    <row r="25" spans="1:10" ht="15.75" thickBot="1" x14ac:dyDescent="0.3">
      <c r="A25" s="9">
        <f>INDEX('Point Grid'!$C$8:$I$34,MATCH($A$1,'Point Grid'!$A$8:$A$34,0),MATCH(A24,'Point Grid'!$C$7:$I$7,0))</f>
        <v>0.75</v>
      </c>
      <c r="B25" s="71" t="s">
        <v>441</v>
      </c>
      <c r="C25" s="22"/>
      <c r="D25" s="22"/>
      <c r="E25" s="22"/>
      <c r="F25" s="22"/>
      <c r="G25" s="22"/>
      <c r="H25" s="82"/>
      <c r="I25" s="23"/>
      <c r="J25" s="68"/>
    </row>
    <row r="26" spans="1:10" ht="15.75" thickBot="1" x14ac:dyDescent="0.3">
      <c r="A26" s="5"/>
      <c r="B26" s="71"/>
      <c r="C26" s="22"/>
      <c r="D26" s="22"/>
      <c r="E26" s="22"/>
      <c r="F26" s="22"/>
      <c r="G26" s="22"/>
      <c r="H26" s="82"/>
      <c r="I26" s="23"/>
      <c r="J26" s="68"/>
    </row>
    <row r="27" spans="1:10" x14ac:dyDescent="0.25">
      <c r="A27" s="9"/>
      <c r="B27" s="71"/>
      <c r="C27" s="22"/>
      <c r="D27" s="22"/>
      <c r="E27" s="22"/>
      <c r="F27" s="22"/>
      <c r="G27" s="22"/>
      <c r="H27" s="82"/>
      <c r="I27" s="23"/>
      <c r="J27" s="68"/>
    </row>
    <row r="28" spans="1:10" x14ac:dyDescent="0.25">
      <c r="A28" s="51"/>
      <c r="B28" s="22"/>
      <c r="C28" s="22"/>
      <c r="D28" s="22"/>
      <c r="E28" s="22"/>
      <c r="F28" s="22"/>
      <c r="G28" s="22"/>
      <c r="H28" s="82"/>
      <c r="I28" s="23"/>
      <c r="J28" s="68"/>
    </row>
    <row r="29" spans="1:10" ht="15.75" thickBot="1" x14ac:dyDescent="0.3">
      <c r="A29" s="29"/>
      <c r="B29" s="69"/>
      <c r="C29" s="69"/>
      <c r="D29" s="69"/>
      <c r="E29" s="69"/>
      <c r="F29" s="69"/>
      <c r="G29" s="69"/>
      <c r="H29" s="69"/>
      <c r="I29" s="70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  <row r="94" spans="2:10" x14ac:dyDescent="0.25">
      <c r="B94" s="68"/>
      <c r="C94" s="68"/>
      <c r="D94" s="68"/>
      <c r="E94" s="68"/>
      <c r="F94" s="68"/>
      <c r="G94" s="68"/>
      <c r="H94" s="68"/>
      <c r="I94" s="68"/>
      <c r="J94" s="68"/>
    </row>
    <row r="95" spans="2:10" x14ac:dyDescent="0.25">
      <c r="B95" s="68"/>
      <c r="C95" s="68"/>
      <c r="D95" s="68"/>
      <c r="E95" s="68"/>
      <c r="F95" s="68"/>
      <c r="G95" s="68"/>
      <c r="H95" s="68"/>
      <c r="I95" s="68"/>
      <c r="J95" s="68"/>
    </row>
    <row r="96" spans="2:10" x14ac:dyDescent="0.25">
      <c r="B96" s="68"/>
      <c r="C96" s="68"/>
      <c r="D96" s="68"/>
      <c r="E96" s="68"/>
      <c r="F96" s="68"/>
      <c r="G96" s="68"/>
      <c r="H96" s="68"/>
      <c r="I96" s="68"/>
      <c r="J96" s="68"/>
    </row>
    <row r="97" spans="2:10" x14ac:dyDescent="0.25">
      <c r="B97" s="68"/>
      <c r="C97" s="68"/>
      <c r="D97" s="68"/>
      <c r="E97" s="68"/>
      <c r="F97" s="68"/>
      <c r="G97" s="68"/>
      <c r="H97" s="68"/>
      <c r="I97" s="68"/>
      <c r="J97" s="68"/>
    </row>
  </sheetData>
  <mergeCells count="8">
    <mergeCell ref="B10:F10"/>
    <mergeCell ref="B11:F11"/>
    <mergeCell ref="B12:F12"/>
    <mergeCell ref="H1:I1"/>
    <mergeCell ref="B6:F6"/>
    <mergeCell ref="B7:F7"/>
    <mergeCell ref="B8:F8"/>
    <mergeCell ref="B9:F9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8"/>
  <sheetViews>
    <sheetView zoomScaleNormal="100" workbookViewId="0"/>
  </sheetViews>
  <sheetFormatPr defaultColWidth="9.140625" defaultRowHeight="15" x14ac:dyDescent="0.25"/>
  <cols>
    <col min="1" max="1" width="8.7109375" style="26" customWidth="1"/>
    <col min="2" max="2" width="13.85546875" style="26" customWidth="1"/>
    <col min="3" max="4" width="5.5703125" style="26" customWidth="1"/>
    <col min="5" max="7" width="14.140625" style="26" customWidth="1"/>
    <col min="8" max="9" width="12.140625" style="26" customWidth="1"/>
    <col min="10" max="10" width="10.7109375" style="26" customWidth="1"/>
    <col min="11" max="16384" width="9.140625" style="26"/>
  </cols>
  <sheetData>
    <row r="1" spans="1:10" x14ac:dyDescent="0.25">
      <c r="A1" s="7">
        <v>20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3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ht="15.75" x14ac:dyDescent="0.25">
      <c r="A3" s="8" t="s">
        <v>13</v>
      </c>
      <c r="B3" s="46"/>
      <c r="C3" s="46"/>
      <c r="D3" s="46"/>
      <c r="E3" s="46"/>
      <c r="F3" s="46"/>
      <c r="G3" s="46"/>
      <c r="H3" s="46"/>
      <c r="I3" s="94"/>
      <c r="J3" s="68"/>
    </row>
    <row r="4" spans="1:10" ht="15.75" x14ac:dyDescent="0.25">
      <c r="A4" s="9">
        <f>INDEX('Point Grid'!B:B,MATCH($A$1,'Point Grid'!A:A,0))</f>
        <v>3.5</v>
      </c>
      <c r="B4" s="46"/>
      <c r="C4" s="46"/>
      <c r="D4" s="46"/>
      <c r="E4" s="46"/>
      <c r="F4" s="46"/>
      <c r="G4" s="46"/>
      <c r="H4" s="46"/>
      <c r="I4" s="94"/>
      <c r="J4" s="68"/>
    </row>
    <row r="5" spans="1:10" ht="15.75" x14ac:dyDescent="0.25">
      <c r="A5" s="9"/>
      <c r="B5" s="46"/>
      <c r="C5" s="46"/>
      <c r="D5" s="46"/>
      <c r="E5" s="46"/>
      <c r="F5" s="46"/>
      <c r="G5" s="46"/>
      <c r="H5" s="46"/>
      <c r="I5" s="94"/>
      <c r="J5" s="68"/>
    </row>
    <row r="6" spans="1:10" ht="15.75" customHeight="1" x14ac:dyDescent="0.25">
      <c r="A6" s="32" t="s">
        <v>2</v>
      </c>
      <c r="B6" s="46" t="s">
        <v>329</v>
      </c>
      <c r="C6" s="46"/>
      <c r="D6" s="46"/>
      <c r="E6" s="46"/>
      <c r="F6" s="46"/>
      <c r="G6" s="46"/>
      <c r="H6" s="46"/>
      <c r="I6" s="94"/>
      <c r="J6" s="68"/>
    </row>
    <row r="7" spans="1:10" ht="16.5" thickBot="1" x14ac:dyDescent="0.3">
      <c r="A7" s="9">
        <f>INDEX('Point Grid'!$C$8:$I$34,MATCH($A$1,'Point Grid'!$A$8:$A$34,0),MATCH(A6,'Point Grid'!$C$7:$I$7,0))</f>
        <v>0.5</v>
      </c>
      <c r="B7" s="46" t="s">
        <v>330</v>
      </c>
      <c r="C7" s="46"/>
      <c r="D7" s="46"/>
      <c r="E7" s="46"/>
      <c r="F7" s="46"/>
      <c r="G7" s="46"/>
      <c r="H7" s="46"/>
      <c r="I7" s="94"/>
      <c r="J7" s="68"/>
    </row>
    <row r="8" spans="1:10" ht="15.75" customHeight="1" thickBot="1" x14ac:dyDescent="0.3">
      <c r="A8" s="5"/>
      <c r="B8" s="262"/>
      <c r="C8" s="262"/>
      <c r="D8" s="262"/>
      <c r="E8" s="262"/>
      <c r="F8" s="262"/>
      <c r="G8" s="262"/>
      <c r="H8" s="59"/>
      <c r="I8" s="60"/>
      <c r="J8" s="68"/>
    </row>
    <row r="9" spans="1:10" ht="15.75" customHeight="1" x14ac:dyDescent="0.25">
      <c r="A9" s="32"/>
      <c r="B9" s="263"/>
      <c r="C9" s="264"/>
      <c r="D9" s="264"/>
      <c r="E9" s="262"/>
      <c r="F9" s="262"/>
      <c r="G9" s="262"/>
      <c r="H9" s="59"/>
      <c r="I9" s="60"/>
      <c r="J9" s="68"/>
    </row>
    <row r="10" spans="1:10" ht="15.75" customHeight="1" x14ac:dyDescent="0.25">
      <c r="A10" s="32" t="s">
        <v>3</v>
      </c>
      <c r="B10" s="263" t="s">
        <v>331</v>
      </c>
      <c r="C10" s="264"/>
      <c r="D10" s="264"/>
      <c r="E10" s="262"/>
      <c r="F10" s="262"/>
      <c r="G10" s="262"/>
      <c r="H10" s="59"/>
      <c r="I10" s="60"/>
      <c r="J10" s="68"/>
    </row>
    <row r="11" spans="1:10" ht="15.75" customHeight="1" thickBot="1" x14ac:dyDescent="0.3">
      <c r="A11" s="9">
        <f>INDEX('Point Grid'!$C$8:$I$34,MATCH($A$1,'Point Grid'!$A$8:$A$34,0),MATCH(A10,'Point Grid'!$C$7:$I$7,0))</f>
        <v>1</v>
      </c>
      <c r="B11" s="38"/>
      <c r="C11" s="264"/>
      <c r="D11" s="264"/>
      <c r="E11" s="262"/>
      <c r="F11" s="262"/>
      <c r="G11" s="262"/>
      <c r="H11" s="59"/>
      <c r="I11" s="60"/>
      <c r="J11" s="68"/>
    </row>
    <row r="12" spans="1:10" ht="15.75" customHeight="1" thickBot="1" x14ac:dyDescent="0.3">
      <c r="A12" s="5"/>
      <c r="B12" s="263"/>
      <c r="C12" s="264"/>
      <c r="D12" s="264"/>
      <c r="E12" s="262"/>
      <c r="F12" s="262"/>
      <c r="G12" s="262"/>
      <c r="H12" s="59"/>
      <c r="I12" s="60"/>
      <c r="J12" s="68"/>
    </row>
    <row r="13" spans="1:10" ht="15.75" customHeight="1" x14ac:dyDescent="0.25">
      <c r="A13" s="27"/>
      <c r="B13" s="263"/>
      <c r="C13" s="264"/>
      <c r="D13" s="264"/>
      <c r="E13" s="262"/>
      <c r="F13" s="262"/>
      <c r="G13" s="262"/>
      <c r="H13" s="59"/>
      <c r="I13" s="60"/>
      <c r="J13" s="68"/>
    </row>
    <row r="14" spans="1:10" ht="15.75" customHeight="1" x14ac:dyDescent="0.25">
      <c r="A14" s="32" t="s">
        <v>4</v>
      </c>
      <c r="B14" s="263" t="s">
        <v>332</v>
      </c>
      <c r="C14" s="264"/>
      <c r="D14" s="264"/>
      <c r="E14" s="262"/>
      <c r="F14" s="262"/>
      <c r="G14" s="262"/>
      <c r="H14" s="59"/>
      <c r="I14" s="60"/>
      <c r="J14" s="68"/>
    </row>
    <row r="15" spans="1:10" s="43" customFormat="1" ht="15.75" customHeight="1" thickBot="1" x14ac:dyDescent="0.3">
      <c r="A15" s="9">
        <f>INDEX('Point Grid'!$C$8:$I$34,MATCH($A$1,'Point Grid'!$A$8:$A$34,0),MATCH(A14,'Point Grid'!$C$7:$I$7,0))</f>
        <v>2</v>
      </c>
      <c r="B15" s="263" t="s">
        <v>333</v>
      </c>
      <c r="C15" s="264"/>
      <c r="D15" s="264"/>
      <c r="E15" s="262"/>
      <c r="F15" s="262"/>
      <c r="G15" s="262"/>
      <c r="H15" s="59"/>
      <c r="I15" s="60"/>
      <c r="J15" s="77"/>
    </row>
    <row r="16" spans="1:10" ht="15.75" customHeight="1" thickBot="1" x14ac:dyDescent="0.3">
      <c r="A16" s="5"/>
      <c r="B16" s="38"/>
      <c r="C16" s="264"/>
      <c r="D16" s="264"/>
      <c r="E16" s="262"/>
      <c r="F16" s="262"/>
      <c r="G16" s="262"/>
      <c r="H16" s="59"/>
      <c r="I16" s="60"/>
      <c r="J16" s="68"/>
    </row>
    <row r="17" spans="1:26" ht="15.75" customHeight="1" x14ac:dyDescent="0.25">
      <c r="A17" s="27"/>
      <c r="B17" s="38"/>
      <c r="C17" s="264"/>
      <c r="D17" s="264"/>
      <c r="E17" s="262"/>
      <c r="F17" s="262"/>
      <c r="G17" s="262"/>
      <c r="H17" s="59"/>
      <c r="I17" s="60"/>
      <c r="J17" s="68"/>
    </row>
    <row r="18" spans="1:26" ht="15.75" customHeight="1" x14ac:dyDescent="0.25">
      <c r="A18" s="27"/>
      <c r="B18" s="263"/>
      <c r="C18" s="264"/>
      <c r="D18" s="264"/>
      <c r="E18" s="262"/>
      <c r="F18" s="262"/>
      <c r="G18" s="262"/>
      <c r="H18" s="59"/>
      <c r="I18" s="60"/>
      <c r="J18" s="6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25">
      <c r="A19" s="27"/>
      <c r="B19" s="262"/>
      <c r="C19" s="262"/>
      <c r="D19" s="262"/>
      <c r="E19" s="262"/>
      <c r="F19" s="262"/>
      <c r="G19" s="262"/>
      <c r="H19" s="59"/>
      <c r="I19" s="60"/>
      <c r="J19" s="68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thickBot="1" x14ac:dyDescent="0.3">
      <c r="A20" s="29"/>
      <c r="B20" s="265"/>
      <c r="C20" s="266"/>
      <c r="D20" s="266"/>
      <c r="E20" s="266"/>
      <c r="F20" s="266"/>
      <c r="G20" s="266"/>
      <c r="H20" s="267"/>
      <c r="I20" s="268"/>
      <c r="J20" s="68"/>
      <c r="L20" s="33"/>
      <c r="M20" s="45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26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26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26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26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26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26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26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26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26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26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26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0"/>
  <sheetViews>
    <sheetView workbookViewId="0"/>
  </sheetViews>
  <sheetFormatPr defaultColWidth="9.140625" defaultRowHeight="15" x14ac:dyDescent="0.25"/>
  <cols>
    <col min="1" max="1" width="8.7109375" style="26" customWidth="1"/>
    <col min="2" max="2" width="14" style="26" customWidth="1"/>
    <col min="3" max="6" width="9.28515625" style="26" customWidth="1"/>
    <col min="7" max="7" width="8.140625" style="26" customWidth="1"/>
    <col min="8" max="8" width="9.140625" style="26" customWidth="1"/>
    <col min="9" max="9" width="9.42578125" style="26" customWidth="1"/>
    <col min="10" max="10" width="10.7109375" style="26" customWidth="1"/>
    <col min="11" max="16384" width="9.140625" style="26"/>
  </cols>
  <sheetData>
    <row r="1" spans="1:9" x14ac:dyDescent="0.25">
      <c r="A1" s="7">
        <v>21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3"/>
    </row>
    <row r="2" spans="1:9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9" x14ac:dyDescent="0.25">
      <c r="A3" s="8" t="s">
        <v>13</v>
      </c>
      <c r="B3" s="22" t="s">
        <v>334</v>
      </c>
      <c r="C3" s="22"/>
      <c r="D3" s="22"/>
      <c r="E3" s="22"/>
      <c r="F3" s="22"/>
      <c r="G3" s="22"/>
      <c r="H3" s="24"/>
      <c r="I3" s="28"/>
    </row>
    <row r="4" spans="1:9" ht="15.75" thickBot="1" x14ac:dyDescent="0.3">
      <c r="A4" s="9">
        <f>INDEX('Point Grid'!B:B,MATCH($A$1,'Point Grid'!A:A,0))</f>
        <v>2.5</v>
      </c>
      <c r="B4" s="22" t="s">
        <v>335</v>
      </c>
      <c r="C4" s="22"/>
      <c r="D4" s="22"/>
      <c r="E4" s="22"/>
      <c r="F4" s="22"/>
      <c r="G4" s="22"/>
      <c r="H4" s="24"/>
      <c r="I4" s="28"/>
    </row>
    <row r="5" spans="1:9" ht="15.75" thickBot="1" x14ac:dyDescent="0.3">
      <c r="A5" s="5"/>
      <c r="B5" s="35"/>
      <c r="C5" s="22"/>
      <c r="D5" s="22"/>
      <c r="E5" s="22"/>
      <c r="F5" s="22"/>
      <c r="G5" s="22"/>
      <c r="H5" s="24"/>
      <c r="I5" s="28"/>
    </row>
    <row r="6" spans="1:9" x14ac:dyDescent="0.25">
      <c r="A6" s="9"/>
      <c r="B6" s="22" t="s">
        <v>336</v>
      </c>
      <c r="C6" s="271"/>
      <c r="D6" s="271"/>
      <c r="E6" s="271"/>
      <c r="F6" s="271"/>
      <c r="G6" s="271"/>
      <c r="H6" s="272"/>
      <c r="I6" s="28"/>
    </row>
    <row r="7" spans="1:9" ht="15" customHeight="1" x14ac:dyDescent="0.25">
      <c r="A7" s="9"/>
      <c r="B7" s="89" t="s">
        <v>337</v>
      </c>
      <c r="C7" s="271"/>
      <c r="D7" s="271"/>
      <c r="E7" s="271"/>
      <c r="F7" s="271"/>
      <c r="G7" s="271"/>
      <c r="H7" s="272"/>
      <c r="I7" s="28"/>
    </row>
    <row r="8" spans="1:9" ht="15" customHeight="1" x14ac:dyDescent="0.25">
      <c r="A8" s="9"/>
      <c r="B8" s="35"/>
      <c r="C8" s="90"/>
      <c r="D8" s="90"/>
      <c r="E8" s="90"/>
      <c r="F8" s="90"/>
      <c r="G8" s="273"/>
      <c r="H8" s="274"/>
      <c r="I8" s="28"/>
    </row>
    <row r="9" spans="1:9" ht="14.25" customHeight="1" x14ac:dyDescent="0.25">
      <c r="A9" s="9"/>
      <c r="B9" s="89" t="s">
        <v>349</v>
      </c>
      <c r="C9" s="90"/>
      <c r="D9" s="90"/>
      <c r="E9" s="90"/>
      <c r="F9" s="90"/>
      <c r="G9" s="273"/>
      <c r="H9" s="274"/>
      <c r="I9" s="28"/>
    </row>
    <row r="10" spans="1:9" ht="15" customHeight="1" x14ac:dyDescent="0.25">
      <c r="A10" s="9"/>
      <c r="B10" s="90" t="s">
        <v>338</v>
      </c>
      <c r="C10" s="273"/>
      <c r="D10" s="273"/>
      <c r="E10" s="273"/>
      <c r="F10" s="273"/>
      <c r="G10" s="273"/>
      <c r="H10" s="274"/>
      <c r="I10" s="28"/>
    </row>
    <row r="11" spans="1:9" ht="15" customHeight="1" x14ac:dyDescent="0.25">
      <c r="A11" s="9"/>
      <c r="B11" s="90"/>
      <c r="C11" s="273"/>
      <c r="D11" s="273"/>
      <c r="E11" s="273"/>
      <c r="F11" s="273"/>
      <c r="G11" s="273"/>
      <c r="H11" s="274"/>
      <c r="I11" s="28"/>
    </row>
    <row r="12" spans="1:9" ht="15" customHeight="1" x14ac:dyDescent="0.25">
      <c r="A12" s="9"/>
      <c r="B12" s="90" t="s">
        <v>348</v>
      </c>
      <c r="C12" s="273"/>
      <c r="D12" s="273"/>
      <c r="E12" s="273"/>
      <c r="F12" s="273"/>
      <c r="G12" s="273"/>
      <c r="H12" s="274"/>
      <c r="I12" s="28"/>
    </row>
    <row r="13" spans="1:9" ht="15" customHeight="1" x14ac:dyDescent="0.25">
      <c r="A13" s="9"/>
      <c r="B13" s="90"/>
      <c r="C13" s="273"/>
      <c r="D13" s="273"/>
      <c r="E13" s="273"/>
      <c r="F13" s="273"/>
      <c r="G13" s="273"/>
      <c r="H13" s="274"/>
      <c r="I13" s="28"/>
    </row>
    <row r="14" spans="1:9" ht="15" customHeight="1" x14ac:dyDescent="0.25">
      <c r="A14" s="9"/>
      <c r="B14" s="90" t="s">
        <v>339</v>
      </c>
      <c r="C14" s="273"/>
      <c r="D14" s="273"/>
      <c r="E14" s="273"/>
      <c r="F14" s="273"/>
      <c r="G14" s="273"/>
      <c r="H14" s="274"/>
      <c r="I14" s="28"/>
    </row>
    <row r="15" spans="1:9" ht="15" customHeight="1" x14ac:dyDescent="0.25">
      <c r="A15" s="9"/>
      <c r="B15" s="90" t="s">
        <v>340</v>
      </c>
      <c r="C15" s="273"/>
      <c r="D15" s="273"/>
      <c r="E15" s="273"/>
      <c r="F15" s="273"/>
      <c r="G15" s="273"/>
      <c r="H15" s="274"/>
      <c r="I15" s="28"/>
    </row>
    <row r="16" spans="1:9" ht="15" customHeight="1" x14ac:dyDescent="0.25">
      <c r="A16" s="9"/>
      <c r="B16" s="90"/>
      <c r="C16" s="273"/>
      <c r="D16" s="273"/>
      <c r="E16" s="273"/>
      <c r="F16" s="273"/>
      <c r="G16" s="273"/>
      <c r="H16" s="274"/>
      <c r="I16" s="28"/>
    </row>
    <row r="17" spans="1:9" ht="15" customHeight="1" x14ac:dyDescent="0.25">
      <c r="A17" s="9"/>
      <c r="B17" s="90" t="s">
        <v>346</v>
      </c>
      <c r="C17" s="269"/>
      <c r="D17" s="269"/>
      <c r="E17" s="269"/>
      <c r="F17" s="269"/>
      <c r="G17" s="269"/>
      <c r="H17" s="270"/>
      <c r="I17" s="28"/>
    </row>
    <row r="18" spans="1:9" x14ac:dyDescent="0.25">
      <c r="A18" s="9"/>
      <c r="B18" s="90" t="s">
        <v>341</v>
      </c>
      <c r="C18" s="22"/>
      <c r="D18" s="22"/>
      <c r="E18" s="22"/>
      <c r="F18" s="22"/>
      <c r="G18" s="22"/>
      <c r="H18" s="24"/>
      <c r="I18" s="28"/>
    </row>
    <row r="19" spans="1:9" x14ac:dyDescent="0.25">
      <c r="A19" s="9"/>
      <c r="B19" s="90" t="s">
        <v>342</v>
      </c>
      <c r="C19" s="22"/>
      <c r="D19" s="22"/>
      <c r="E19" s="22"/>
      <c r="F19" s="22"/>
      <c r="G19" s="22"/>
      <c r="H19" s="24"/>
      <c r="I19" s="28"/>
    </row>
    <row r="20" spans="1:9" x14ac:dyDescent="0.25">
      <c r="A20" s="9"/>
      <c r="B20" s="90"/>
      <c r="C20" s="22"/>
      <c r="D20" s="22"/>
      <c r="E20" s="22"/>
      <c r="F20" s="22"/>
      <c r="G20" s="22"/>
      <c r="H20" s="24"/>
      <c r="I20" s="28"/>
    </row>
    <row r="21" spans="1:9" x14ac:dyDescent="0.25">
      <c r="A21" s="9"/>
      <c r="B21" s="199" t="s">
        <v>347</v>
      </c>
      <c r="C21" s="275"/>
      <c r="D21" s="275"/>
      <c r="E21" s="275"/>
      <c r="F21" s="275"/>
      <c r="G21" s="22"/>
      <c r="H21" s="24"/>
      <c r="I21" s="28"/>
    </row>
    <row r="22" spans="1:9" x14ac:dyDescent="0.25">
      <c r="A22" s="9"/>
      <c r="B22" s="89" t="s">
        <v>343</v>
      </c>
      <c r="C22" s="275"/>
      <c r="D22" s="275"/>
      <c r="E22" s="275"/>
      <c r="F22" s="275"/>
      <c r="G22" s="22"/>
      <c r="H22" s="24"/>
      <c r="I22" s="28"/>
    </row>
    <row r="23" spans="1:9" x14ac:dyDescent="0.25">
      <c r="A23" s="9"/>
      <c r="B23" s="89" t="s">
        <v>344</v>
      </c>
      <c r="C23" s="89"/>
      <c r="D23" s="89"/>
      <c r="E23" s="137"/>
      <c r="F23" s="137"/>
      <c r="G23" s="22"/>
      <c r="H23" s="24"/>
      <c r="I23" s="28"/>
    </row>
    <row r="24" spans="1:9" x14ac:dyDescent="0.25">
      <c r="A24" s="9"/>
      <c r="B24" s="89" t="s">
        <v>345</v>
      </c>
      <c r="C24" s="89"/>
      <c r="D24" s="89"/>
      <c r="E24" s="136"/>
      <c r="F24" s="136"/>
      <c r="G24" s="22"/>
      <c r="H24" s="24"/>
      <c r="I24" s="28"/>
    </row>
    <row r="25" spans="1:9" ht="15.75" thickBot="1" x14ac:dyDescent="0.3">
      <c r="A25" s="29"/>
      <c r="B25" s="69"/>
      <c r="C25" s="69"/>
      <c r="D25" s="69"/>
      <c r="E25" s="69"/>
      <c r="F25" s="69"/>
      <c r="G25" s="69"/>
      <c r="H25" s="30"/>
      <c r="I25" s="31"/>
    </row>
    <row r="26" spans="1:9" x14ac:dyDescent="0.25">
      <c r="B26" s="68"/>
      <c r="C26" s="68"/>
      <c r="D26" s="68"/>
      <c r="E26" s="68"/>
      <c r="F26" s="68"/>
      <c r="G26" s="68"/>
    </row>
    <row r="27" spans="1:9" x14ac:dyDescent="0.25">
      <c r="B27" s="68"/>
      <c r="C27" s="68"/>
      <c r="D27" s="68"/>
      <c r="E27" s="68"/>
      <c r="F27" s="68"/>
      <c r="G27" s="68"/>
    </row>
    <row r="28" spans="1:9" x14ac:dyDescent="0.25">
      <c r="B28" s="68"/>
      <c r="C28" s="68"/>
      <c r="D28" s="68"/>
      <c r="E28" s="68"/>
      <c r="F28" s="68"/>
      <c r="G28" s="68"/>
    </row>
    <row r="29" spans="1:9" x14ac:dyDescent="0.25">
      <c r="B29" s="68"/>
      <c r="C29" s="68"/>
      <c r="D29" s="68"/>
      <c r="E29" s="68"/>
      <c r="F29" s="68"/>
      <c r="G29" s="68"/>
    </row>
    <row r="30" spans="1:9" x14ac:dyDescent="0.25">
      <c r="B30" s="68"/>
      <c r="C30" s="68"/>
      <c r="D30" s="68"/>
      <c r="E30" s="68"/>
      <c r="F30" s="68"/>
      <c r="G30" s="68"/>
    </row>
    <row r="31" spans="1:9" x14ac:dyDescent="0.25">
      <c r="B31" s="68"/>
      <c r="C31" s="68"/>
      <c r="D31" s="68"/>
      <c r="E31" s="68"/>
      <c r="F31" s="68"/>
      <c r="G31" s="68"/>
    </row>
    <row r="32" spans="1:9" x14ac:dyDescent="0.25">
      <c r="B32" s="68"/>
      <c r="C32" s="68"/>
      <c r="D32" s="68"/>
      <c r="E32" s="68"/>
      <c r="F32" s="68"/>
      <c r="G32" s="68"/>
    </row>
    <row r="33" spans="2:7" x14ac:dyDescent="0.25">
      <c r="B33" s="68"/>
      <c r="C33" s="68"/>
      <c r="D33" s="68"/>
      <c r="E33" s="68"/>
      <c r="F33" s="68"/>
      <c r="G33" s="68"/>
    </row>
    <row r="34" spans="2:7" x14ac:dyDescent="0.25">
      <c r="B34" s="68"/>
      <c r="C34" s="68"/>
      <c r="D34" s="68"/>
      <c r="E34" s="68"/>
      <c r="F34" s="68"/>
      <c r="G34" s="68"/>
    </row>
    <row r="35" spans="2:7" x14ac:dyDescent="0.25">
      <c r="B35" s="68"/>
      <c r="C35" s="68"/>
      <c r="D35" s="68"/>
      <c r="E35" s="68"/>
      <c r="F35" s="68"/>
      <c r="G35" s="68"/>
    </row>
    <row r="36" spans="2:7" x14ac:dyDescent="0.25">
      <c r="B36" s="68"/>
      <c r="C36" s="68"/>
      <c r="D36" s="68"/>
      <c r="E36" s="68"/>
      <c r="F36" s="68"/>
      <c r="G36" s="68"/>
    </row>
    <row r="37" spans="2:7" x14ac:dyDescent="0.25">
      <c r="B37" s="68"/>
      <c r="C37" s="68"/>
      <c r="D37" s="68"/>
      <c r="E37" s="68"/>
      <c r="F37" s="68"/>
      <c r="G37" s="68"/>
    </row>
    <row r="38" spans="2:7" x14ac:dyDescent="0.25">
      <c r="B38" s="68"/>
      <c r="C38" s="68"/>
      <c r="D38" s="68"/>
      <c r="E38" s="68"/>
      <c r="F38" s="68"/>
      <c r="G38" s="68"/>
    </row>
    <row r="39" spans="2:7" x14ac:dyDescent="0.25">
      <c r="B39" s="68"/>
      <c r="C39" s="68"/>
      <c r="D39" s="68"/>
      <c r="E39" s="68"/>
      <c r="F39" s="68"/>
      <c r="G39" s="68"/>
    </row>
    <row r="40" spans="2:7" x14ac:dyDescent="0.25">
      <c r="B40" s="68"/>
      <c r="C40" s="68"/>
      <c r="D40" s="68"/>
      <c r="E40" s="68"/>
      <c r="F40" s="68"/>
      <c r="G40" s="68"/>
    </row>
    <row r="41" spans="2:7" x14ac:dyDescent="0.25">
      <c r="B41" s="68"/>
      <c r="C41" s="68"/>
      <c r="D41" s="68"/>
      <c r="E41" s="68"/>
      <c r="F41" s="68"/>
      <c r="G41" s="68"/>
    </row>
    <row r="42" spans="2:7" x14ac:dyDescent="0.25">
      <c r="B42" s="68"/>
      <c r="C42" s="68"/>
      <c r="D42" s="68"/>
      <c r="E42" s="68"/>
      <c r="F42" s="68"/>
      <c r="G42" s="68"/>
    </row>
    <row r="43" spans="2:7" x14ac:dyDescent="0.25">
      <c r="B43" s="68"/>
      <c r="C43" s="68"/>
      <c r="D43" s="68"/>
      <c r="E43" s="68"/>
      <c r="F43" s="68"/>
      <c r="G43" s="68"/>
    </row>
    <row r="44" spans="2:7" x14ac:dyDescent="0.25">
      <c r="B44" s="68"/>
      <c r="C44" s="68"/>
      <c r="D44" s="68"/>
      <c r="E44" s="68"/>
      <c r="F44" s="68"/>
      <c r="G44" s="68"/>
    </row>
    <row r="45" spans="2:7" x14ac:dyDescent="0.25">
      <c r="B45" s="68"/>
      <c r="C45" s="68"/>
      <c r="D45" s="68"/>
      <c r="E45" s="68"/>
      <c r="F45" s="68"/>
      <c r="G45" s="68"/>
    </row>
    <row r="46" spans="2:7" x14ac:dyDescent="0.25">
      <c r="B46" s="68"/>
      <c r="C46" s="68"/>
      <c r="D46" s="68"/>
      <c r="E46" s="68"/>
      <c r="F46" s="68"/>
      <c r="G46" s="68"/>
    </row>
    <row r="47" spans="2:7" x14ac:dyDescent="0.25">
      <c r="B47" s="68"/>
      <c r="C47" s="68"/>
      <c r="D47" s="68"/>
      <c r="E47" s="68"/>
      <c r="F47" s="68"/>
      <c r="G47" s="68"/>
    </row>
    <row r="48" spans="2:7" x14ac:dyDescent="0.25">
      <c r="B48" s="68"/>
      <c r="C48" s="68"/>
      <c r="D48" s="68"/>
      <c r="E48" s="68"/>
      <c r="F48" s="68"/>
      <c r="G48" s="68"/>
    </row>
    <row r="49" spans="2:7" x14ac:dyDescent="0.25">
      <c r="B49" s="68"/>
      <c r="C49" s="68"/>
      <c r="D49" s="68"/>
      <c r="E49" s="68"/>
      <c r="F49" s="68"/>
      <c r="G49" s="68"/>
    </row>
    <row r="50" spans="2:7" x14ac:dyDescent="0.25">
      <c r="B50" s="68"/>
      <c r="C50" s="68"/>
      <c r="D50" s="68"/>
      <c r="E50" s="68"/>
      <c r="F50" s="68"/>
      <c r="G50" s="68"/>
    </row>
    <row r="51" spans="2:7" x14ac:dyDescent="0.25">
      <c r="B51" s="68"/>
      <c r="C51" s="68"/>
      <c r="D51" s="68"/>
      <c r="E51" s="68"/>
      <c r="F51" s="68"/>
      <c r="G51" s="68"/>
    </row>
    <row r="52" spans="2:7" x14ac:dyDescent="0.25">
      <c r="B52" s="68"/>
      <c r="C52" s="68"/>
      <c r="D52" s="68"/>
      <c r="E52" s="68"/>
      <c r="F52" s="68"/>
      <c r="G52" s="68"/>
    </row>
    <row r="53" spans="2:7" x14ac:dyDescent="0.25">
      <c r="B53" s="68"/>
      <c r="C53" s="68"/>
      <c r="D53" s="68"/>
      <c r="E53" s="68"/>
      <c r="F53" s="68"/>
      <c r="G53" s="68"/>
    </row>
    <row r="54" spans="2:7" x14ac:dyDescent="0.25">
      <c r="B54" s="68"/>
      <c r="C54" s="68"/>
      <c r="D54" s="68"/>
      <c r="E54" s="68"/>
      <c r="F54" s="68"/>
      <c r="G54" s="68"/>
    </row>
    <row r="55" spans="2:7" x14ac:dyDescent="0.25">
      <c r="B55" s="68"/>
      <c r="C55" s="68"/>
      <c r="D55" s="68"/>
      <c r="E55" s="68"/>
      <c r="F55" s="68"/>
      <c r="G55" s="68"/>
    </row>
    <row r="56" spans="2:7" x14ac:dyDescent="0.25">
      <c r="B56" s="68"/>
      <c r="C56" s="68"/>
      <c r="D56" s="68"/>
      <c r="E56" s="68"/>
      <c r="F56" s="68"/>
      <c r="G56" s="68"/>
    </row>
    <row r="57" spans="2:7" x14ac:dyDescent="0.25">
      <c r="B57" s="68"/>
      <c r="C57" s="68"/>
      <c r="D57" s="68"/>
      <c r="E57" s="68"/>
      <c r="F57" s="68"/>
      <c r="G57" s="68"/>
    </row>
    <row r="58" spans="2:7" x14ac:dyDescent="0.25">
      <c r="B58" s="68"/>
      <c r="C58" s="68"/>
      <c r="D58" s="68"/>
      <c r="E58" s="68"/>
      <c r="F58" s="68"/>
      <c r="G58" s="68"/>
    </row>
    <row r="59" spans="2:7" x14ac:dyDescent="0.25">
      <c r="B59" s="68"/>
      <c r="C59" s="68"/>
      <c r="D59" s="68"/>
      <c r="E59" s="68"/>
      <c r="F59" s="68"/>
      <c r="G59" s="68"/>
    </row>
    <row r="60" spans="2:7" x14ac:dyDescent="0.25">
      <c r="B60" s="68"/>
      <c r="C60" s="68"/>
      <c r="D60" s="68"/>
      <c r="E60" s="68"/>
      <c r="F60" s="68"/>
      <c r="G60" s="68"/>
    </row>
    <row r="61" spans="2:7" x14ac:dyDescent="0.25">
      <c r="B61" s="68"/>
      <c r="C61" s="68"/>
      <c r="D61" s="68"/>
      <c r="E61" s="68"/>
      <c r="F61" s="68"/>
      <c r="G61" s="68"/>
    </row>
    <row r="62" spans="2:7" x14ac:dyDescent="0.25">
      <c r="B62" s="68"/>
      <c r="C62" s="68"/>
      <c r="D62" s="68"/>
      <c r="E62" s="68"/>
      <c r="F62" s="68"/>
      <c r="G62" s="68"/>
    </row>
    <row r="63" spans="2:7" x14ac:dyDescent="0.25">
      <c r="B63" s="68"/>
      <c r="C63" s="68"/>
      <c r="D63" s="68"/>
      <c r="E63" s="68"/>
      <c r="F63" s="68"/>
      <c r="G63" s="68"/>
    </row>
    <row r="64" spans="2:7" x14ac:dyDescent="0.25">
      <c r="B64" s="68"/>
      <c r="C64" s="68"/>
      <c r="D64" s="68"/>
      <c r="E64" s="68"/>
      <c r="F64" s="68"/>
      <c r="G64" s="68"/>
    </row>
    <row r="65" spans="2:7" x14ac:dyDescent="0.25">
      <c r="B65" s="68"/>
      <c r="C65" s="68"/>
      <c r="D65" s="68"/>
      <c r="E65" s="68"/>
      <c r="F65" s="68"/>
      <c r="G65" s="68"/>
    </row>
    <row r="66" spans="2:7" x14ac:dyDescent="0.25">
      <c r="B66" s="68"/>
      <c r="C66" s="68"/>
      <c r="D66" s="68"/>
      <c r="E66" s="68"/>
      <c r="F66" s="68"/>
      <c r="G66" s="68"/>
    </row>
    <row r="67" spans="2:7" x14ac:dyDescent="0.25">
      <c r="B67" s="68"/>
      <c r="C67" s="68"/>
      <c r="D67" s="68"/>
      <c r="E67" s="68"/>
      <c r="F67" s="68"/>
      <c r="G67" s="68"/>
    </row>
    <row r="68" spans="2:7" x14ac:dyDescent="0.25">
      <c r="B68" s="68"/>
      <c r="C68" s="68"/>
      <c r="D68" s="68"/>
      <c r="E68" s="68"/>
      <c r="F68" s="68"/>
      <c r="G68" s="68"/>
    </row>
    <row r="69" spans="2:7" x14ac:dyDescent="0.25">
      <c r="B69" s="68"/>
      <c r="C69" s="68"/>
      <c r="D69" s="68"/>
      <c r="E69" s="68"/>
      <c r="F69" s="68"/>
      <c r="G69" s="68"/>
    </row>
    <row r="70" spans="2:7" x14ac:dyDescent="0.25">
      <c r="B70" s="68"/>
      <c r="C70" s="68"/>
      <c r="D70" s="68"/>
      <c r="E70" s="68"/>
      <c r="F70" s="68"/>
      <c r="G70" s="68"/>
    </row>
    <row r="71" spans="2:7" x14ac:dyDescent="0.25">
      <c r="B71" s="68"/>
      <c r="C71" s="68"/>
      <c r="D71" s="68"/>
      <c r="E71" s="68"/>
      <c r="F71" s="68"/>
      <c r="G71" s="68"/>
    </row>
    <row r="72" spans="2:7" x14ac:dyDescent="0.25">
      <c r="B72" s="68"/>
      <c r="C72" s="68"/>
      <c r="D72" s="68"/>
      <c r="E72" s="68"/>
      <c r="F72" s="68"/>
      <c r="G72" s="68"/>
    </row>
    <row r="73" spans="2:7" x14ac:dyDescent="0.25">
      <c r="B73" s="68"/>
      <c r="C73" s="68"/>
      <c r="D73" s="68"/>
      <c r="E73" s="68"/>
      <c r="F73" s="68"/>
      <c r="G73" s="68"/>
    </row>
    <row r="74" spans="2:7" x14ac:dyDescent="0.25">
      <c r="B74" s="68"/>
      <c r="C74" s="68"/>
      <c r="D74" s="68"/>
      <c r="E74" s="68"/>
      <c r="F74" s="68"/>
      <c r="G74" s="68"/>
    </row>
    <row r="75" spans="2:7" x14ac:dyDescent="0.25">
      <c r="B75" s="68"/>
      <c r="C75" s="68"/>
      <c r="D75" s="68"/>
      <c r="E75" s="68"/>
      <c r="F75" s="68"/>
      <c r="G75" s="68"/>
    </row>
    <row r="76" spans="2:7" x14ac:dyDescent="0.25">
      <c r="B76" s="68"/>
      <c r="C76" s="68"/>
      <c r="D76" s="68"/>
      <c r="E76" s="68"/>
      <c r="F76" s="68"/>
      <c r="G76" s="68"/>
    </row>
    <row r="77" spans="2:7" x14ac:dyDescent="0.25">
      <c r="B77" s="68"/>
      <c r="C77" s="68"/>
      <c r="D77" s="68"/>
      <c r="E77" s="68"/>
      <c r="F77" s="68"/>
      <c r="G77" s="68"/>
    </row>
    <row r="78" spans="2:7" x14ac:dyDescent="0.25">
      <c r="B78" s="68"/>
      <c r="C78" s="68"/>
      <c r="D78" s="68"/>
      <c r="E78" s="68"/>
      <c r="F78" s="68"/>
      <c r="G78" s="68"/>
    </row>
    <row r="79" spans="2:7" x14ac:dyDescent="0.25">
      <c r="B79" s="68"/>
      <c r="C79" s="68"/>
      <c r="D79" s="68"/>
      <c r="E79" s="68"/>
      <c r="F79" s="68"/>
      <c r="G79" s="68"/>
    </row>
    <row r="80" spans="2:7" x14ac:dyDescent="0.25">
      <c r="B80" s="68"/>
      <c r="C80" s="68"/>
      <c r="D80" s="68"/>
      <c r="E80" s="68"/>
      <c r="F80" s="68"/>
      <c r="G80" s="6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81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5" width="9.42578125" style="26" customWidth="1"/>
    <col min="6" max="7" width="11.5703125" style="26" customWidth="1"/>
    <col min="8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22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3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1.75</v>
      </c>
      <c r="B4" s="71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9"/>
      <c r="B5" s="35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71" t="s">
        <v>350</v>
      </c>
      <c r="C6" s="22"/>
      <c r="D6" s="22"/>
      <c r="E6" s="22"/>
      <c r="F6" s="276"/>
      <c r="G6" s="276"/>
      <c r="H6" s="22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71" t="s">
        <v>351</v>
      </c>
      <c r="C7" s="22"/>
      <c r="D7" s="22"/>
      <c r="E7" s="22"/>
      <c r="F7" s="276"/>
      <c r="G7" s="276"/>
      <c r="H7" s="22"/>
      <c r="I7" s="23"/>
      <c r="J7" s="68"/>
    </row>
    <row r="8" spans="1:10" ht="15.75" thickBot="1" x14ac:dyDescent="0.3">
      <c r="A8" s="5"/>
      <c r="B8" s="71" t="s">
        <v>352</v>
      </c>
      <c r="C8" s="22"/>
      <c r="D8" s="22"/>
      <c r="E8" s="22"/>
      <c r="F8" s="276"/>
      <c r="G8" s="276"/>
      <c r="H8" s="22"/>
      <c r="I8" s="23"/>
      <c r="J8" s="68"/>
    </row>
    <row r="9" spans="1:10" x14ac:dyDescent="0.25">
      <c r="A9" s="51"/>
      <c r="B9" s="71"/>
      <c r="C9" s="90"/>
      <c r="D9" s="89"/>
      <c r="E9" s="89"/>
      <c r="F9" s="137"/>
      <c r="G9" s="137"/>
      <c r="H9" s="89"/>
      <c r="I9" s="23"/>
      <c r="J9" s="68"/>
    </row>
    <row r="10" spans="1:10" x14ac:dyDescent="0.25">
      <c r="A10" s="32" t="s">
        <v>3</v>
      </c>
      <c r="B10" s="90" t="s">
        <v>353</v>
      </c>
      <c r="C10" s="273"/>
      <c r="D10" s="209"/>
      <c r="E10" s="209"/>
      <c r="F10" s="209"/>
      <c r="G10" s="209"/>
      <c r="H10" s="89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90" t="s">
        <v>354</v>
      </c>
      <c r="C11" s="273"/>
      <c r="D11" s="209"/>
      <c r="E11" s="209"/>
      <c r="F11" s="209"/>
      <c r="G11" s="209"/>
      <c r="H11" s="89"/>
      <c r="I11" s="23"/>
      <c r="J11" s="68"/>
    </row>
    <row r="12" spans="1:10" ht="15.75" thickBot="1" x14ac:dyDescent="0.3">
      <c r="A12" s="5"/>
      <c r="B12" s="273"/>
      <c r="C12" s="90"/>
      <c r="D12" s="209"/>
      <c r="E12" s="209"/>
      <c r="F12" s="209"/>
      <c r="G12" s="209"/>
      <c r="H12" s="89"/>
      <c r="I12" s="23"/>
      <c r="J12" s="68"/>
    </row>
    <row r="13" spans="1:10" x14ac:dyDescent="0.25">
      <c r="A13" s="49"/>
      <c r="B13" s="273"/>
      <c r="C13" s="90"/>
      <c r="D13" s="209"/>
      <c r="E13" s="209"/>
      <c r="F13" s="209"/>
      <c r="G13" s="209"/>
      <c r="H13" s="89"/>
      <c r="I13" s="23"/>
      <c r="J13" s="68"/>
    </row>
    <row r="14" spans="1:10" x14ac:dyDescent="0.25">
      <c r="A14" s="32" t="s">
        <v>4</v>
      </c>
      <c r="B14" s="90" t="s">
        <v>353</v>
      </c>
      <c r="C14" s="22"/>
      <c r="D14" s="22"/>
      <c r="E14" s="22"/>
      <c r="F14" s="22"/>
      <c r="G14" s="22"/>
      <c r="H14" s="22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71" t="s">
        <v>355</v>
      </c>
      <c r="C15" s="22"/>
      <c r="D15" s="22"/>
      <c r="E15" s="22"/>
      <c r="F15" s="22"/>
      <c r="G15" s="22"/>
      <c r="H15" s="22"/>
      <c r="I15" s="23"/>
      <c r="J15" s="68"/>
    </row>
    <row r="16" spans="1:10" ht="15.75" thickBot="1" x14ac:dyDescent="0.3">
      <c r="A16" s="5"/>
      <c r="B16" s="90"/>
      <c r="C16" s="22"/>
      <c r="D16" s="22"/>
      <c r="E16" s="22"/>
      <c r="F16" s="22"/>
      <c r="G16" s="22"/>
      <c r="H16" s="22"/>
      <c r="I16" s="23"/>
      <c r="J16" s="68"/>
    </row>
    <row r="17" spans="1:10" x14ac:dyDescent="0.25">
      <c r="A17" s="27"/>
      <c r="B17" s="71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35"/>
      <c r="B18" s="71"/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35"/>
      <c r="B19" s="89"/>
      <c r="C19" s="22"/>
      <c r="D19" s="22"/>
      <c r="E19" s="22"/>
      <c r="F19" s="22"/>
      <c r="G19" s="22"/>
      <c r="H19" s="22"/>
      <c r="I19" s="23"/>
      <c r="J19" s="68"/>
    </row>
    <row r="20" spans="1:10" ht="15.75" thickBot="1" x14ac:dyDescent="0.3">
      <c r="A20" s="29"/>
      <c r="B20" s="69"/>
      <c r="C20" s="69"/>
      <c r="D20" s="69"/>
      <c r="E20" s="69"/>
      <c r="F20" s="69"/>
      <c r="G20" s="69"/>
      <c r="H20" s="69"/>
      <c r="I20" s="70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5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11.28515625" style="26" customWidth="1"/>
    <col min="10" max="10" width="10.7109375" style="26" customWidth="1"/>
    <col min="11" max="16384" width="9.140625" style="26"/>
  </cols>
  <sheetData>
    <row r="1" spans="1:10" x14ac:dyDescent="0.25">
      <c r="A1" s="7">
        <v>23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356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1.75</v>
      </c>
      <c r="B4" s="22" t="s">
        <v>357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35"/>
      <c r="B5" s="277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87" t="s">
        <v>358</v>
      </c>
      <c r="C6" s="71"/>
      <c r="D6" s="71"/>
      <c r="E6" s="22"/>
      <c r="F6" s="22"/>
      <c r="G6" s="86"/>
      <c r="H6" s="86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87" t="s">
        <v>359</v>
      </c>
      <c r="C7" s="71"/>
      <c r="D7" s="71"/>
      <c r="E7" s="22"/>
      <c r="F7" s="22"/>
      <c r="G7" s="86"/>
      <c r="H7" s="86"/>
      <c r="I7" s="23"/>
      <c r="J7" s="68"/>
    </row>
    <row r="8" spans="1:10" ht="15.75" thickBot="1" x14ac:dyDescent="0.3">
      <c r="A8" s="5"/>
      <c r="B8" s="87"/>
      <c r="C8" s="71"/>
      <c r="D8" s="71"/>
      <c r="E8" s="22"/>
      <c r="F8" s="22"/>
      <c r="G8" s="86"/>
      <c r="H8" s="86"/>
      <c r="I8" s="23"/>
      <c r="J8" s="68"/>
    </row>
    <row r="9" spans="1:10" x14ac:dyDescent="0.25">
      <c r="A9" s="51"/>
      <c r="B9" s="87"/>
      <c r="C9" s="71"/>
      <c r="D9" s="71"/>
      <c r="E9" s="22"/>
      <c r="F9" s="22"/>
      <c r="G9" s="86"/>
      <c r="H9" s="86"/>
      <c r="I9" s="23"/>
      <c r="J9" s="68"/>
    </row>
    <row r="10" spans="1:10" x14ac:dyDescent="0.25">
      <c r="A10" s="32" t="s">
        <v>3</v>
      </c>
      <c r="B10" s="87" t="s">
        <v>360</v>
      </c>
      <c r="C10" s="71"/>
      <c r="D10" s="71"/>
      <c r="E10" s="22"/>
      <c r="F10" s="22"/>
      <c r="G10" s="86"/>
      <c r="H10" s="86"/>
      <c r="I10" s="23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87" t="s">
        <v>361</v>
      </c>
      <c r="C11" s="71"/>
      <c r="D11" s="71"/>
      <c r="E11" s="22"/>
      <c r="F11" s="22"/>
      <c r="G11" s="86"/>
      <c r="H11" s="86"/>
      <c r="I11" s="23"/>
      <c r="J11" s="68"/>
    </row>
    <row r="12" spans="1:10" ht="15.75" thickBot="1" x14ac:dyDescent="0.3">
      <c r="A12" s="5"/>
      <c r="B12" s="87"/>
      <c r="C12" s="71"/>
      <c r="D12" s="71"/>
      <c r="E12" s="22"/>
      <c r="F12" s="22"/>
      <c r="G12" s="86"/>
      <c r="H12" s="86"/>
      <c r="I12" s="23"/>
      <c r="J12" s="68"/>
    </row>
    <row r="13" spans="1:10" x14ac:dyDescent="0.25">
      <c r="A13" s="49"/>
      <c r="B13" s="87"/>
      <c r="C13" s="71"/>
      <c r="D13" s="71"/>
      <c r="E13" s="22"/>
      <c r="F13" s="22"/>
      <c r="G13" s="86"/>
      <c r="H13" s="86"/>
      <c r="I13" s="23"/>
      <c r="J13" s="68"/>
    </row>
    <row r="14" spans="1:10" x14ac:dyDescent="0.25">
      <c r="A14" s="32" t="s">
        <v>4</v>
      </c>
      <c r="B14" s="87" t="s">
        <v>362</v>
      </c>
      <c r="C14" s="71"/>
      <c r="D14" s="71"/>
      <c r="E14" s="22"/>
      <c r="F14" s="22"/>
      <c r="G14" s="86"/>
      <c r="H14" s="86"/>
      <c r="I14" s="23"/>
      <c r="J14" s="68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87"/>
      <c r="C15" s="71"/>
      <c r="D15" s="71"/>
      <c r="E15" s="22"/>
      <c r="F15" s="22"/>
      <c r="G15" s="86"/>
      <c r="H15" s="86"/>
      <c r="I15" s="23"/>
      <c r="J15" s="68"/>
    </row>
    <row r="16" spans="1:10" ht="15.75" thickBot="1" x14ac:dyDescent="0.3">
      <c r="A16" s="5"/>
      <c r="B16" s="174"/>
      <c r="C16" s="328" t="s">
        <v>378</v>
      </c>
      <c r="D16" s="329"/>
      <c r="E16" s="329"/>
      <c r="F16" s="330"/>
      <c r="G16" s="302" t="s">
        <v>380</v>
      </c>
      <c r="H16" s="304"/>
      <c r="I16" s="23"/>
      <c r="J16" s="68"/>
    </row>
    <row r="17" spans="1:10" x14ac:dyDescent="0.25">
      <c r="A17" s="51"/>
      <c r="B17" s="128"/>
      <c r="C17" s="331" t="s">
        <v>379</v>
      </c>
      <c r="D17" s="332"/>
      <c r="E17" s="332"/>
      <c r="F17" s="333"/>
      <c r="G17" s="296" t="s">
        <v>381</v>
      </c>
      <c r="H17" s="297"/>
      <c r="I17" s="23"/>
      <c r="J17" s="68"/>
    </row>
    <row r="18" spans="1:10" x14ac:dyDescent="0.25">
      <c r="A18" s="49"/>
      <c r="B18" s="128" t="s">
        <v>363</v>
      </c>
      <c r="C18" s="302" t="s">
        <v>364</v>
      </c>
      <c r="D18" s="304"/>
      <c r="E18" s="302" t="s">
        <v>365</v>
      </c>
      <c r="F18" s="304"/>
      <c r="G18" s="296" t="s">
        <v>382</v>
      </c>
      <c r="H18" s="297"/>
      <c r="I18" s="23"/>
      <c r="J18" s="68"/>
    </row>
    <row r="19" spans="1:10" x14ac:dyDescent="0.25">
      <c r="A19" s="49"/>
      <c r="B19" s="278" t="s">
        <v>366</v>
      </c>
      <c r="C19" s="306" t="s">
        <v>367</v>
      </c>
      <c r="D19" s="307"/>
      <c r="E19" s="306" t="s">
        <v>368</v>
      </c>
      <c r="F19" s="307"/>
      <c r="G19" s="306" t="s">
        <v>369</v>
      </c>
      <c r="H19" s="307"/>
      <c r="I19" s="23"/>
      <c r="J19" s="68"/>
    </row>
    <row r="20" spans="1:10" x14ac:dyDescent="0.25">
      <c r="A20" s="49"/>
      <c r="B20" s="278" t="s">
        <v>370</v>
      </c>
      <c r="C20" s="306" t="s">
        <v>371</v>
      </c>
      <c r="D20" s="307"/>
      <c r="E20" s="306" t="s">
        <v>372</v>
      </c>
      <c r="F20" s="307"/>
      <c r="G20" s="306" t="s">
        <v>369</v>
      </c>
      <c r="H20" s="307"/>
      <c r="I20" s="23"/>
      <c r="J20" s="68"/>
    </row>
    <row r="21" spans="1:10" x14ac:dyDescent="0.25">
      <c r="A21" s="49"/>
      <c r="B21" s="279" t="s">
        <v>33</v>
      </c>
      <c r="C21" s="310" t="s">
        <v>373</v>
      </c>
      <c r="D21" s="309"/>
      <c r="E21" s="310" t="s">
        <v>374</v>
      </c>
      <c r="F21" s="309"/>
      <c r="G21" s="310" t="s">
        <v>375</v>
      </c>
      <c r="H21" s="309"/>
      <c r="I21" s="23"/>
      <c r="J21" s="68"/>
    </row>
    <row r="22" spans="1:10" x14ac:dyDescent="0.25">
      <c r="A22" s="49"/>
      <c r="B22" s="305"/>
      <c r="C22" s="305"/>
      <c r="D22" s="71"/>
      <c r="E22" s="22"/>
      <c r="F22" s="22"/>
      <c r="G22" s="86"/>
      <c r="H22" s="86"/>
      <c r="I22" s="23"/>
      <c r="J22" s="68"/>
    </row>
    <row r="23" spans="1:10" x14ac:dyDescent="0.25">
      <c r="A23" s="49"/>
      <c r="B23" s="87" t="s">
        <v>376</v>
      </c>
      <c r="C23" s="71"/>
      <c r="D23" s="71"/>
      <c r="E23" s="22"/>
      <c r="F23" s="22"/>
      <c r="G23" s="86"/>
      <c r="H23" s="86"/>
      <c r="I23" s="23"/>
      <c r="J23" s="68"/>
    </row>
    <row r="24" spans="1:10" x14ac:dyDescent="0.25">
      <c r="A24" s="49"/>
      <c r="B24" s="87" t="s">
        <v>377</v>
      </c>
      <c r="C24" s="71"/>
      <c r="D24" s="71"/>
      <c r="E24" s="22"/>
      <c r="F24" s="22"/>
      <c r="G24" s="86"/>
      <c r="H24" s="86"/>
      <c r="I24" s="23"/>
      <c r="J24" s="68"/>
    </row>
    <row r="25" spans="1:10" ht="15.75" thickBot="1" x14ac:dyDescent="0.3">
      <c r="A25" s="36"/>
      <c r="B25" s="79"/>
      <c r="C25" s="79"/>
      <c r="D25" s="79"/>
      <c r="E25" s="79"/>
      <c r="F25" s="79"/>
      <c r="G25" s="79"/>
      <c r="H25" s="79"/>
      <c r="I25" s="85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</sheetData>
  <mergeCells count="18">
    <mergeCell ref="C18:D18"/>
    <mergeCell ref="C19:D19"/>
    <mergeCell ref="C20:D20"/>
    <mergeCell ref="H1:I1"/>
    <mergeCell ref="C16:F16"/>
    <mergeCell ref="C17:F17"/>
    <mergeCell ref="G16:H16"/>
    <mergeCell ref="G17:H17"/>
    <mergeCell ref="G19:H19"/>
    <mergeCell ref="G20:H20"/>
    <mergeCell ref="G21:H21"/>
    <mergeCell ref="G18:H18"/>
    <mergeCell ref="E18:F18"/>
    <mergeCell ref="B22:C22"/>
    <mergeCell ref="C21:D21"/>
    <mergeCell ref="E19:F19"/>
    <mergeCell ref="E20:F20"/>
    <mergeCell ref="E21:F2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3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8" width="10.28515625" style="26" customWidth="1"/>
    <col min="9" max="9" width="9.42578125" style="26" customWidth="1"/>
    <col min="10" max="10" width="10.7109375" style="26" customWidth="1"/>
    <col min="11" max="16384" width="9.140625" style="26"/>
  </cols>
  <sheetData>
    <row r="1" spans="1:10" x14ac:dyDescent="0.25">
      <c r="A1" s="7">
        <v>24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/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3</v>
      </c>
      <c r="B4" s="22"/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35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32" t="s">
        <v>2</v>
      </c>
      <c r="B6" s="22" t="s">
        <v>303</v>
      </c>
      <c r="C6" s="22"/>
      <c r="D6" s="71"/>
      <c r="E6" s="71"/>
      <c r="F6" s="22"/>
      <c r="G6" s="81"/>
      <c r="H6" s="81"/>
      <c r="I6" s="23"/>
      <c r="J6" s="68"/>
    </row>
    <row r="7" spans="1:10" ht="15.75" thickBot="1" x14ac:dyDescent="0.3">
      <c r="A7" s="9">
        <f>INDEX('Point Grid'!$C$8:$I$34,MATCH($A$1,'Point Grid'!$A$8:$A$34,0),MATCH(A6,'Point Grid'!$C$7:$I$7,0))</f>
        <v>1</v>
      </c>
      <c r="B7" s="22" t="s">
        <v>304</v>
      </c>
      <c r="C7" s="22"/>
      <c r="D7" s="71"/>
      <c r="E7" s="71"/>
      <c r="F7" s="82"/>
      <c r="G7" s="83"/>
      <c r="H7" s="83"/>
      <c r="I7" s="23"/>
      <c r="J7" s="68"/>
    </row>
    <row r="8" spans="1:10" ht="15.75" thickBot="1" x14ac:dyDescent="0.3">
      <c r="A8" s="5"/>
      <c r="B8" s="22" t="s">
        <v>307</v>
      </c>
      <c r="C8" s="22"/>
      <c r="D8" s="71"/>
      <c r="E8" s="71"/>
      <c r="F8" s="82"/>
      <c r="G8" s="84"/>
      <c r="H8" s="84"/>
      <c r="I8" s="23"/>
      <c r="J8" s="68"/>
    </row>
    <row r="9" spans="1:10" x14ac:dyDescent="0.25">
      <c r="A9" s="51"/>
      <c r="B9" s="22" t="s">
        <v>305</v>
      </c>
      <c r="C9" s="22"/>
      <c r="D9" s="71"/>
      <c r="E9" s="71"/>
      <c r="F9" s="82"/>
      <c r="G9" s="84"/>
      <c r="H9" s="84"/>
      <c r="I9" s="23"/>
      <c r="J9" s="68"/>
    </row>
    <row r="10" spans="1:10" x14ac:dyDescent="0.25">
      <c r="A10" s="35"/>
      <c r="B10" s="22" t="s">
        <v>306</v>
      </c>
      <c r="C10" s="22"/>
      <c r="D10" s="71"/>
      <c r="E10" s="71"/>
      <c r="F10" s="82"/>
      <c r="G10" s="84"/>
      <c r="H10" s="84"/>
      <c r="I10" s="23"/>
      <c r="J10" s="68"/>
    </row>
    <row r="11" spans="1:10" x14ac:dyDescent="0.25">
      <c r="A11" s="35"/>
      <c r="B11" s="22" t="s">
        <v>308</v>
      </c>
      <c r="C11" s="22"/>
      <c r="D11" s="71"/>
      <c r="E11" s="71"/>
      <c r="F11" s="82"/>
      <c r="G11" s="81"/>
      <c r="H11" s="81"/>
      <c r="I11" s="23"/>
      <c r="J11" s="68"/>
    </row>
    <row r="12" spans="1:10" x14ac:dyDescent="0.25">
      <c r="A12" s="35"/>
      <c r="B12" s="22"/>
      <c r="C12" s="22"/>
      <c r="D12" s="71"/>
      <c r="E12" s="71"/>
      <c r="F12" s="82"/>
      <c r="G12" s="84"/>
      <c r="H12" s="84"/>
      <c r="I12" s="23"/>
      <c r="J12" s="68"/>
    </row>
    <row r="13" spans="1:10" x14ac:dyDescent="0.25">
      <c r="A13" s="32" t="s">
        <v>3</v>
      </c>
      <c r="B13" s="22" t="s">
        <v>309</v>
      </c>
      <c r="C13" s="22"/>
      <c r="D13" s="71"/>
      <c r="E13" s="71"/>
      <c r="F13" s="82"/>
      <c r="G13" s="84"/>
      <c r="H13" s="84"/>
      <c r="I13" s="23"/>
      <c r="J13" s="68"/>
    </row>
    <row r="14" spans="1:10" ht="15.75" thickBot="1" x14ac:dyDescent="0.3">
      <c r="A14" s="9">
        <f>INDEX('Point Grid'!$C$8:$I$34,MATCH($A$1,'Point Grid'!$A$8:$A$34,0),MATCH(A13,'Point Grid'!$C$7:$I$7,0))</f>
        <v>0.75</v>
      </c>
      <c r="B14" s="22"/>
      <c r="C14" s="22"/>
      <c r="D14" s="71"/>
      <c r="E14" s="71"/>
      <c r="F14" s="82"/>
      <c r="G14" s="84"/>
      <c r="H14" s="84"/>
      <c r="I14" s="23"/>
      <c r="J14" s="68"/>
    </row>
    <row r="15" spans="1:10" ht="15.75" thickBot="1" x14ac:dyDescent="0.3">
      <c r="A15" s="5"/>
      <c r="B15" s="22"/>
      <c r="C15" s="22"/>
      <c r="D15" s="71"/>
      <c r="E15" s="71"/>
      <c r="F15" s="82"/>
      <c r="G15" s="84"/>
      <c r="H15" s="84"/>
      <c r="I15" s="23"/>
      <c r="J15" s="68"/>
    </row>
    <row r="16" spans="1:10" x14ac:dyDescent="0.25">
      <c r="A16" s="49"/>
      <c r="B16" s="22"/>
      <c r="C16" s="22"/>
      <c r="D16" s="71"/>
      <c r="E16" s="71"/>
      <c r="F16" s="82"/>
      <c r="G16" s="84"/>
      <c r="H16" s="84"/>
      <c r="I16" s="23"/>
      <c r="J16" s="68"/>
    </row>
    <row r="17" spans="1:10" x14ac:dyDescent="0.25">
      <c r="A17" s="32" t="s">
        <v>4</v>
      </c>
      <c r="B17" s="22" t="s">
        <v>310</v>
      </c>
      <c r="C17" s="22"/>
      <c r="D17" s="71"/>
      <c r="E17" s="71"/>
      <c r="F17" s="82"/>
      <c r="G17" s="81"/>
      <c r="H17" s="81"/>
      <c r="I17" s="23"/>
      <c r="J17" s="68"/>
    </row>
    <row r="18" spans="1:10" ht="15.75" thickBot="1" x14ac:dyDescent="0.3">
      <c r="A18" s="9">
        <f>INDEX('Point Grid'!$C$8:$I$34,MATCH($A$1,'Point Grid'!$A$8:$A$34,0),MATCH(A17,'Point Grid'!$C$7:$I$7,0))</f>
        <v>1.25</v>
      </c>
      <c r="B18" s="22" t="s">
        <v>311</v>
      </c>
      <c r="C18" s="22"/>
      <c r="D18" s="71"/>
      <c r="E18" s="71"/>
      <c r="F18" s="82"/>
      <c r="G18" s="84"/>
      <c r="H18" s="84"/>
      <c r="I18" s="23"/>
      <c r="J18" s="68"/>
    </row>
    <row r="19" spans="1:10" ht="15.75" thickBot="1" x14ac:dyDescent="0.3">
      <c r="A19" s="5"/>
      <c r="B19" s="22"/>
      <c r="C19" s="22"/>
      <c r="D19" s="71"/>
      <c r="E19" s="71"/>
      <c r="F19" s="82"/>
      <c r="G19" s="84"/>
      <c r="H19" s="84"/>
      <c r="I19" s="23"/>
      <c r="J19" s="68"/>
    </row>
    <row r="20" spans="1:10" x14ac:dyDescent="0.25">
      <c r="A20" s="27"/>
      <c r="B20" s="125" t="s">
        <v>312</v>
      </c>
      <c r="C20" s="126"/>
      <c r="D20" s="243"/>
      <c r="E20" s="243"/>
      <c r="F20" s="126"/>
      <c r="G20" s="244"/>
      <c r="H20" s="245"/>
      <c r="I20" s="23"/>
      <c r="J20" s="68"/>
    </row>
    <row r="21" spans="1:10" x14ac:dyDescent="0.25">
      <c r="A21" s="27"/>
      <c r="B21" s="193"/>
      <c r="C21" s="194"/>
      <c r="D21" s="254">
        <v>2016</v>
      </c>
      <c r="E21" s="255">
        <v>2015</v>
      </c>
      <c r="F21" s="256">
        <v>2014</v>
      </c>
      <c r="G21" s="254">
        <v>2013</v>
      </c>
      <c r="H21" s="257">
        <v>2012</v>
      </c>
      <c r="I21" s="23"/>
      <c r="J21" s="68"/>
    </row>
    <row r="22" spans="1:10" x14ac:dyDescent="0.25">
      <c r="A22" s="27"/>
      <c r="B22" s="203" t="s">
        <v>313</v>
      </c>
      <c r="C22" s="189"/>
      <c r="D22" s="250">
        <v>30510</v>
      </c>
      <c r="E22" s="246">
        <v>31550</v>
      </c>
      <c r="F22" s="237">
        <v>39400</v>
      </c>
      <c r="G22" s="250">
        <v>39950</v>
      </c>
      <c r="H22" s="238">
        <v>44520</v>
      </c>
      <c r="I22" s="23"/>
      <c r="J22" s="68"/>
    </row>
    <row r="23" spans="1:10" x14ac:dyDescent="0.25">
      <c r="A23" s="27"/>
      <c r="B23" s="190" t="s">
        <v>314</v>
      </c>
      <c r="C23" s="38"/>
      <c r="D23" s="247"/>
      <c r="E23" s="247"/>
      <c r="F23" s="191"/>
      <c r="G23" s="247"/>
      <c r="H23" s="196"/>
      <c r="I23" s="23"/>
      <c r="J23" s="68"/>
    </row>
    <row r="24" spans="1:10" x14ac:dyDescent="0.25">
      <c r="A24" s="27"/>
      <c r="B24" s="175" t="s">
        <v>315</v>
      </c>
      <c r="C24" s="192"/>
      <c r="D24" s="251"/>
      <c r="E24" s="248"/>
      <c r="F24" s="240"/>
      <c r="G24" s="251"/>
      <c r="H24" s="242"/>
      <c r="I24" s="23"/>
      <c r="J24" s="68"/>
    </row>
    <row r="25" spans="1:10" x14ac:dyDescent="0.25">
      <c r="A25" s="27"/>
      <c r="B25" s="203" t="s">
        <v>316</v>
      </c>
      <c r="C25" s="189"/>
      <c r="D25" s="250">
        <v>-500</v>
      </c>
      <c r="E25" s="246">
        <v>1600</v>
      </c>
      <c r="F25" s="237">
        <v>2400</v>
      </c>
      <c r="G25" s="250">
        <v>2050</v>
      </c>
      <c r="H25" s="238">
        <v>-1860</v>
      </c>
      <c r="I25" s="23"/>
      <c r="J25" s="68"/>
    </row>
    <row r="26" spans="1:10" x14ac:dyDescent="0.25">
      <c r="A26" s="27"/>
      <c r="B26" s="190" t="s">
        <v>317</v>
      </c>
      <c r="C26" s="38"/>
      <c r="D26" s="247"/>
      <c r="E26" s="247"/>
      <c r="F26" s="191"/>
      <c r="G26" s="247"/>
      <c r="H26" s="239"/>
      <c r="I26" s="23"/>
      <c r="J26" s="68"/>
    </row>
    <row r="27" spans="1:10" x14ac:dyDescent="0.25">
      <c r="A27" s="27"/>
      <c r="B27" s="204" t="s">
        <v>318</v>
      </c>
      <c r="C27" s="22"/>
      <c r="D27" s="249"/>
      <c r="E27" s="249"/>
      <c r="F27" s="185"/>
      <c r="G27" s="252"/>
      <c r="H27" s="239"/>
      <c r="I27" s="23"/>
      <c r="J27" s="68"/>
    </row>
    <row r="28" spans="1:10" x14ac:dyDescent="0.25">
      <c r="A28" s="27"/>
      <c r="B28" s="204" t="s">
        <v>319</v>
      </c>
      <c r="C28" s="22"/>
      <c r="D28" s="249"/>
      <c r="E28" s="249"/>
      <c r="F28" s="185"/>
      <c r="G28" s="252"/>
      <c r="H28" s="239"/>
      <c r="I28" s="23"/>
      <c r="J28" s="68"/>
    </row>
    <row r="29" spans="1:10" x14ac:dyDescent="0.25">
      <c r="A29" s="27"/>
      <c r="B29" s="204" t="s">
        <v>320</v>
      </c>
      <c r="C29" s="22"/>
      <c r="D29" s="249"/>
      <c r="E29" s="249"/>
      <c r="F29" s="185"/>
      <c r="G29" s="252"/>
      <c r="H29" s="239"/>
      <c r="I29" s="23"/>
      <c r="J29" s="68"/>
    </row>
    <row r="30" spans="1:10" x14ac:dyDescent="0.25">
      <c r="A30" s="27"/>
      <c r="B30" s="175" t="s">
        <v>321</v>
      </c>
      <c r="C30" s="232"/>
      <c r="D30" s="248"/>
      <c r="E30" s="248"/>
      <c r="F30" s="241"/>
      <c r="G30" s="253"/>
      <c r="H30" s="242"/>
      <c r="I30" s="23"/>
      <c r="J30" s="68"/>
    </row>
    <row r="31" spans="1:10" x14ac:dyDescent="0.25">
      <c r="A31" s="27"/>
      <c r="B31" s="22"/>
      <c r="C31" s="22"/>
      <c r="D31" s="71"/>
      <c r="E31" s="71"/>
      <c r="F31" s="22"/>
      <c r="G31" s="84"/>
      <c r="H31" s="84"/>
      <c r="I31" s="23"/>
      <c r="J31" s="68"/>
    </row>
    <row r="32" spans="1:10" x14ac:dyDescent="0.25">
      <c r="A32" s="27"/>
      <c r="B32" s="22" t="s">
        <v>322</v>
      </c>
      <c r="C32" s="22"/>
      <c r="D32" s="71"/>
      <c r="E32" s="71"/>
      <c r="F32" s="22"/>
      <c r="G32" s="84"/>
      <c r="H32" s="84"/>
      <c r="I32" s="23"/>
      <c r="J32" s="68"/>
    </row>
    <row r="33" spans="1:10" x14ac:dyDescent="0.25">
      <c r="A33" s="27"/>
      <c r="B33" s="22" t="s">
        <v>323</v>
      </c>
      <c r="C33" s="22"/>
      <c r="D33" s="71"/>
      <c r="E33" s="71"/>
      <c r="F33" s="22"/>
      <c r="G33" s="84"/>
      <c r="H33" s="84"/>
      <c r="I33" s="23"/>
      <c r="J33" s="68"/>
    </row>
    <row r="34" spans="1:10" ht="15.75" thickBot="1" x14ac:dyDescent="0.3">
      <c r="A34" s="36"/>
      <c r="B34" s="79"/>
      <c r="C34" s="79"/>
      <c r="D34" s="79"/>
      <c r="E34" s="79"/>
      <c r="F34" s="79"/>
      <c r="G34" s="79"/>
      <c r="H34" s="79"/>
      <c r="I34" s="85"/>
      <c r="J34" s="68"/>
    </row>
    <row r="35" spans="1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1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1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1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1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  <row r="94" spans="2:10" x14ac:dyDescent="0.25">
      <c r="B94" s="68"/>
      <c r="C94" s="68"/>
      <c r="D94" s="68"/>
      <c r="E94" s="68"/>
      <c r="F94" s="68"/>
      <c r="G94" s="68"/>
      <c r="H94" s="68"/>
      <c r="I94" s="68"/>
      <c r="J94" s="68"/>
    </row>
    <row r="95" spans="2:10" x14ac:dyDescent="0.25">
      <c r="B95" s="68"/>
      <c r="C95" s="68"/>
      <c r="D95" s="68"/>
      <c r="E95" s="68"/>
      <c r="F95" s="68"/>
      <c r="G95" s="68"/>
      <c r="H95" s="68"/>
      <c r="I95" s="68"/>
      <c r="J95" s="68"/>
    </row>
    <row r="96" spans="2:10" x14ac:dyDescent="0.25">
      <c r="B96" s="68"/>
      <c r="C96" s="68"/>
      <c r="D96" s="68"/>
      <c r="E96" s="68"/>
      <c r="F96" s="68"/>
      <c r="G96" s="68"/>
      <c r="H96" s="68"/>
      <c r="I96" s="68"/>
      <c r="J96" s="68"/>
    </row>
    <row r="97" spans="2:10" x14ac:dyDescent="0.25">
      <c r="B97" s="68"/>
      <c r="C97" s="68"/>
      <c r="D97" s="68"/>
      <c r="E97" s="68"/>
      <c r="F97" s="68"/>
      <c r="G97" s="68"/>
      <c r="H97" s="68"/>
      <c r="I97" s="68"/>
      <c r="J97" s="68"/>
    </row>
    <row r="98" spans="2:10" x14ac:dyDescent="0.25">
      <c r="B98" s="68"/>
      <c r="C98" s="68"/>
      <c r="D98" s="68"/>
      <c r="E98" s="68"/>
      <c r="F98" s="68"/>
      <c r="G98" s="68"/>
      <c r="H98" s="68"/>
      <c r="I98" s="68"/>
      <c r="J98" s="68"/>
    </row>
    <row r="99" spans="2:10" x14ac:dyDescent="0.25">
      <c r="B99" s="68"/>
      <c r="C99" s="68"/>
      <c r="D99" s="68"/>
      <c r="E99" s="68"/>
      <c r="F99" s="68"/>
      <c r="G99" s="68"/>
      <c r="H99" s="68"/>
      <c r="I99" s="68"/>
      <c r="J99" s="68"/>
    </row>
    <row r="100" spans="2:10" x14ac:dyDescent="0.25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 x14ac:dyDescent="0.25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 x14ac:dyDescent="0.25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 x14ac:dyDescent="0.25">
      <c r="B103" s="68"/>
      <c r="C103" s="68"/>
      <c r="D103" s="68"/>
      <c r="E103" s="68"/>
      <c r="F103" s="68"/>
      <c r="G103" s="68"/>
      <c r="H103" s="68"/>
      <c r="I103" s="68"/>
      <c r="J103" s="68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74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3" width="8.140625" style="26" customWidth="1"/>
    <col min="4" max="5" width="10.42578125" style="26" customWidth="1"/>
    <col min="6" max="9" width="11.5703125" style="26" customWidth="1"/>
    <col min="10" max="10" width="10.7109375" style="26" customWidth="1"/>
    <col min="11" max="16384" width="9.140625" style="26"/>
  </cols>
  <sheetData>
    <row r="1" spans="1:10" x14ac:dyDescent="0.25">
      <c r="A1" s="7">
        <v>25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ht="15.75" x14ac:dyDescent="0.25">
      <c r="A3" s="8" t="s">
        <v>13</v>
      </c>
      <c r="B3" s="46"/>
      <c r="C3" s="46"/>
      <c r="D3" s="46"/>
      <c r="E3" s="46"/>
      <c r="F3" s="46"/>
      <c r="G3" s="22"/>
      <c r="H3" s="22"/>
      <c r="I3" s="23"/>
      <c r="J3" s="68"/>
    </row>
    <row r="4" spans="1:10" ht="15.75" x14ac:dyDescent="0.25">
      <c r="A4" s="9">
        <f>INDEX('Point Grid'!B:B,MATCH($A$1,'Point Grid'!A:A,0))</f>
        <v>1.75</v>
      </c>
      <c r="B4" s="46"/>
      <c r="C4" s="46"/>
      <c r="D4" s="46"/>
      <c r="E4" s="46"/>
      <c r="F4" s="46"/>
      <c r="G4" s="22"/>
      <c r="H4" s="22"/>
      <c r="I4" s="23"/>
      <c r="J4" s="68"/>
    </row>
    <row r="5" spans="1:10" ht="16.5" customHeight="1" x14ac:dyDescent="0.25">
      <c r="A5" s="35"/>
      <c r="B5" s="46"/>
      <c r="C5" s="46"/>
      <c r="D5" s="46"/>
      <c r="E5" s="46"/>
      <c r="F5" s="46"/>
      <c r="G5" s="22"/>
      <c r="H5" s="22"/>
      <c r="I5" s="23"/>
      <c r="J5" s="68"/>
    </row>
    <row r="6" spans="1:10" ht="15.75" customHeight="1" x14ac:dyDescent="0.25">
      <c r="A6" s="32" t="s">
        <v>2</v>
      </c>
      <c r="B6" s="46" t="s">
        <v>324</v>
      </c>
      <c r="C6" s="61"/>
      <c r="D6" s="61"/>
      <c r="E6" s="72"/>
      <c r="F6" s="71"/>
      <c r="G6" s="73"/>
      <c r="H6" s="22"/>
      <c r="I6" s="23"/>
      <c r="J6" s="68"/>
    </row>
    <row r="7" spans="1:10" ht="15.75" customHeight="1" thickBot="1" x14ac:dyDescent="0.3">
      <c r="A7" s="9">
        <f>INDEX('Point Grid'!$C$8:$I$34,MATCH($A$1,'Point Grid'!$A$8:$A$34,0),MATCH(A6,'Point Grid'!$C$7:$I$7,0))</f>
        <v>0.5</v>
      </c>
      <c r="B7" s="46" t="s">
        <v>325</v>
      </c>
      <c r="C7" s="61"/>
      <c r="D7" s="61"/>
      <c r="E7" s="72"/>
      <c r="F7" s="71"/>
      <c r="G7" s="73"/>
      <c r="H7" s="22"/>
      <c r="I7" s="23"/>
      <c r="J7" s="68"/>
    </row>
    <row r="8" spans="1:10" ht="15.75" customHeight="1" thickBot="1" x14ac:dyDescent="0.3">
      <c r="A8" s="5"/>
      <c r="B8" s="46"/>
      <c r="C8" s="62"/>
      <c r="D8" s="62"/>
      <c r="E8" s="74"/>
      <c r="F8" s="71"/>
      <c r="G8" s="75"/>
      <c r="H8" s="22"/>
      <c r="I8" s="23"/>
      <c r="J8" s="68"/>
    </row>
    <row r="9" spans="1:10" ht="15.75" customHeight="1" x14ac:dyDescent="0.25">
      <c r="A9" s="27"/>
      <c r="B9" s="46"/>
      <c r="C9" s="62"/>
      <c r="D9" s="62"/>
      <c r="E9" s="62"/>
      <c r="F9" s="71"/>
      <c r="G9" s="58"/>
      <c r="H9" s="22"/>
      <c r="I9" s="23"/>
      <c r="J9" s="68"/>
    </row>
    <row r="10" spans="1:10" ht="15.75" x14ac:dyDescent="0.25">
      <c r="A10" s="32" t="s">
        <v>3</v>
      </c>
      <c r="B10" s="62" t="s">
        <v>326</v>
      </c>
      <c r="C10" s="62"/>
      <c r="D10" s="62"/>
      <c r="E10" s="74"/>
      <c r="F10" s="71"/>
      <c r="G10" s="75"/>
      <c r="H10" s="22"/>
      <c r="I10" s="23"/>
      <c r="J10" s="68"/>
    </row>
    <row r="11" spans="1:10" ht="16.5" thickBot="1" x14ac:dyDescent="0.3">
      <c r="A11" s="9">
        <f>INDEX('Point Grid'!$C$8:$I$34,MATCH($A$1,'Point Grid'!$A$8:$A$34,0),MATCH(A10,'Point Grid'!$C$7:$I$7,0))</f>
        <v>0.5</v>
      </c>
      <c r="B11" s="62"/>
      <c r="C11" s="62"/>
      <c r="D11" s="62"/>
      <c r="E11" s="74"/>
      <c r="F11" s="71"/>
      <c r="G11" s="75"/>
      <c r="H11" s="22"/>
      <c r="I11" s="23"/>
      <c r="J11" s="68"/>
    </row>
    <row r="12" spans="1:10" ht="15.75" customHeight="1" thickBot="1" x14ac:dyDescent="0.3">
      <c r="A12" s="5"/>
      <c r="B12" s="62"/>
      <c r="C12" s="62"/>
      <c r="D12" s="62"/>
      <c r="E12" s="74"/>
      <c r="F12" s="71"/>
      <c r="G12" s="75"/>
      <c r="H12" s="22"/>
      <c r="I12" s="23"/>
      <c r="J12" s="68"/>
    </row>
    <row r="13" spans="1:10" s="43" customFormat="1" ht="15.75" customHeight="1" x14ac:dyDescent="0.25">
      <c r="A13" s="24"/>
      <c r="B13" s="334"/>
      <c r="C13" s="334"/>
      <c r="D13" s="334"/>
      <c r="E13" s="334"/>
      <c r="F13" s="76"/>
      <c r="G13" s="22"/>
      <c r="H13" s="22"/>
      <c r="I13" s="23"/>
      <c r="J13" s="77"/>
    </row>
    <row r="14" spans="1:10" ht="15.75" customHeight="1" x14ac:dyDescent="0.25">
      <c r="A14" s="32" t="s">
        <v>4</v>
      </c>
      <c r="B14" s="62" t="s">
        <v>327</v>
      </c>
      <c r="C14" s="62"/>
      <c r="D14" s="261"/>
      <c r="E14" s="261"/>
      <c r="F14" s="48"/>
      <c r="G14" s="48"/>
      <c r="H14" s="48"/>
      <c r="I14" s="23"/>
      <c r="J14" s="68"/>
    </row>
    <row r="15" spans="1:10" ht="15.75" customHeight="1" thickBot="1" x14ac:dyDescent="0.3">
      <c r="A15" s="9">
        <f>INDEX('Point Grid'!$C$8:$I$34,MATCH($A$1,'Point Grid'!$A$8:$A$34,0),MATCH(A14,'Point Grid'!$C$7:$I$7,0))</f>
        <v>0.75</v>
      </c>
      <c r="B15" s="62" t="s">
        <v>328</v>
      </c>
      <c r="C15" s="62"/>
      <c r="D15" s="261"/>
      <c r="E15" s="261"/>
      <c r="F15" s="78"/>
      <c r="G15" s="78"/>
      <c r="H15" s="78"/>
      <c r="I15" s="23"/>
      <c r="J15" s="68"/>
    </row>
    <row r="16" spans="1:10" ht="15.75" customHeight="1" thickBot="1" x14ac:dyDescent="0.3">
      <c r="A16" s="5"/>
      <c r="B16" s="62"/>
      <c r="C16" s="62"/>
      <c r="D16" s="71"/>
      <c r="E16" s="71"/>
      <c r="F16" s="78"/>
      <c r="G16" s="78"/>
      <c r="H16" s="78"/>
      <c r="I16" s="23"/>
      <c r="J16" s="68"/>
    </row>
    <row r="17" spans="1:10" ht="15.75" x14ac:dyDescent="0.25">
      <c r="A17" s="27"/>
      <c r="B17" s="46"/>
      <c r="C17" s="46"/>
      <c r="D17" s="46"/>
      <c r="E17" s="46"/>
      <c r="F17" s="46"/>
      <c r="G17" s="22"/>
      <c r="H17" s="22"/>
      <c r="I17" s="23"/>
      <c r="J17" s="68"/>
    </row>
    <row r="18" spans="1:10" ht="15.75" x14ac:dyDescent="0.25">
      <c r="A18" s="27"/>
      <c r="B18" s="46"/>
      <c r="C18" s="46"/>
      <c r="D18" s="46"/>
      <c r="E18" s="46"/>
      <c r="F18" s="46"/>
      <c r="G18" s="22"/>
      <c r="H18" s="22"/>
      <c r="I18" s="23"/>
      <c r="J18" s="68"/>
    </row>
    <row r="19" spans="1:10" ht="16.5" thickBot="1" x14ac:dyDescent="0.3">
      <c r="A19" s="29"/>
      <c r="B19" s="79"/>
      <c r="C19" s="80"/>
      <c r="D19" s="80"/>
      <c r="E19" s="80"/>
      <c r="F19" s="80"/>
      <c r="G19" s="69"/>
      <c r="H19" s="69"/>
      <c r="I19" s="70"/>
      <c r="J19" s="68"/>
    </row>
    <row r="20" spans="1:10" x14ac:dyDescent="0.25"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2:10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2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2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2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2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2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2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2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2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2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2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2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2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2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2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</sheetData>
  <mergeCells count="3">
    <mergeCell ref="H1:I1"/>
    <mergeCell ref="D13:E13"/>
    <mergeCell ref="B13:C13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03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10.140625" style="26" customWidth="1"/>
    <col min="10" max="10" width="10.7109375" style="26" customWidth="1"/>
    <col min="11" max="16384" width="9.140625" style="26"/>
  </cols>
  <sheetData>
    <row r="1" spans="1:10" x14ac:dyDescent="0.25">
      <c r="A1" s="7">
        <v>26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281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2.75</v>
      </c>
      <c r="B4" s="22" t="s">
        <v>282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9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9"/>
      <c r="B6" s="203"/>
      <c r="C6" s="174"/>
      <c r="D6" s="302" t="s">
        <v>283</v>
      </c>
      <c r="E6" s="303"/>
      <c r="F6" s="304"/>
      <c r="G6" s="302" t="s">
        <v>284</v>
      </c>
      <c r="H6" s="304"/>
      <c r="I6" s="23"/>
      <c r="J6" s="68"/>
    </row>
    <row r="7" spans="1:10" x14ac:dyDescent="0.25">
      <c r="A7" s="9"/>
      <c r="B7" s="341" t="s">
        <v>285</v>
      </c>
      <c r="C7" s="342"/>
      <c r="D7" s="302" t="s">
        <v>286</v>
      </c>
      <c r="E7" s="303"/>
      <c r="F7" s="304"/>
      <c r="G7" s="349">
        <v>40000</v>
      </c>
      <c r="H7" s="350"/>
      <c r="I7" s="23"/>
      <c r="J7" s="68"/>
    </row>
    <row r="8" spans="1:10" x14ac:dyDescent="0.25">
      <c r="A8" s="9"/>
      <c r="B8" s="323" t="s">
        <v>287</v>
      </c>
      <c r="C8" s="343"/>
      <c r="D8" s="306" t="s">
        <v>288</v>
      </c>
      <c r="E8" s="301"/>
      <c r="F8" s="307"/>
      <c r="G8" s="351">
        <v>1000</v>
      </c>
      <c r="H8" s="352"/>
      <c r="I8" s="23"/>
      <c r="J8" s="68"/>
    </row>
    <row r="9" spans="1:10" x14ac:dyDescent="0.25">
      <c r="A9" s="9"/>
      <c r="B9" s="344" t="s">
        <v>289</v>
      </c>
      <c r="C9" s="345"/>
      <c r="D9" s="310" t="s">
        <v>290</v>
      </c>
      <c r="E9" s="308"/>
      <c r="F9" s="309"/>
      <c r="G9" s="353">
        <v>21000</v>
      </c>
      <c r="H9" s="354"/>
      <c r="I9" s="23"/>
      <c r="J9" s="68"/>
    </row>
    <row r="10" spans="1:10" x14ac:dyDescent="0.25">
      <c r="A10" s="9"/>
      <c r="B10" s="22"/>
      <c r="C10" s="22"/>
      <c r="D10" s="22"/>
      <c r="E10" s="22"/>
      <c r="F10" s="22"/>
      <c r="G10" s="22"/>
      <c r="H10" s="22"/>
      <c r="I10" s="23"/>
      <c r="J10" s="68"/>
    </row>
    <row r="11" spans="1:10" x14ac:dyDescent="0.25">
      <c r="A11" s="9"/>
      <c r="B11" s="22" t="s">
        <v>291</v>
      </c>
      <c r="C11" s="22"/>
      <c r="D11" s="22"/>
      <c r="E11" s="22"/>
      <c r="F11" s="22"/>
      <c r="G11" s="22"/>
      <c r="H11" s="22"/>
      <c r="I11" s="23"/>
      <c r="J11" s="68"/>
    </row>
    <row r="12" spans="1:10" x14ac:dyDescent="0.25">
      <c r="A12" s="9"/>
      <c r="B12" s="22"/>
      <c r="C12" s="22"/>
      <c r="D12" s="22"/>
      <c r="E12" s="22"/>
      <c r="F12" s="22"/>
      <c r="G12" s="22"/>
      <c r="H12" s="22"/>
      <c r="I12" s="23"/>
      <c r="J12" s="68"/>
    </row>
    <row r="13" spans="1:10" x14ac:dyDescent="0.25">
      <c r="A13" s="9"/>
      <c r="B13" s="306" t="s">
        <v>292</v>
      </c>
      <c r="C13" s="307"/>
      <c r="D13" s="346">
        <v>20000</v>
      </c>
      <c r="E13" s="347"/>
      <c r="F13" s="348"/>
      <c r="G13" s="22"/>
      <c r="H13" s="22"/>
      <c r="I13" s="23"/>
      <c r="J13" s="68"/>
    </row>
    <row r="14" spans="1:10" x14ac:dyDescent="0.25">
      <c r="A14" s="9"/>
      <c r="B14" s="302" t="s">
        <v>293</v>
      </c>
      <c r="C14" s="304"/>
      <c r="D14" s="346">
        <v>40000</v>
      </c>
      <c r="E14" s="347"/>
      <c r="F14" s="348"/>
      <c r="G14" s="22"/>
      <c r="H14" s="22"/>
      <c r="I14" s="23"/>
      <c r="J14" s="68"/>
    </row>
    <row r="15" spans="1:10" x14ac:dyDescent="0.25">
      <c r="A15" s="9"/>
      <c r="B15" s="306" t="s">
        <v>294</v>
      </c>
      <c r="C15" s="307"/>
      <c r="D15" s="335">
        <v>100000</v>
      </c>
      <c r="E15" s="336"/>
      <c r="F15" s="337"/>
      <c r="G15" s="22"/>
      <c r="H15" s="22"/>
      <c r="I15" s="23"/>
      <c r="J15" s="68"/>
    </row>
    <row r="16" spans="1:10" x14ac:dyDescent="0.25">
      <c r="A16" s="9"/>
      <c r="B16" s="310" t="s">
        <v>295</v>
      </c>
      <c r="C16" s="309"/>
      <c r="D16" s="338">
        <v>200000</v>
      </c>
      <c r="E16" s="339"/>
      <c r="F16" s="340"/>
      <c r="G16" s="22"/>
      <c r="H16" s="22"/>
      <c r="I16" s="23"/>
      <c r="J16" s="68"/>
    </row>
    <row r="17" spans="1:10" x14ac:dyDescent="0.25">
      <c r="A17" s="9"/>
      <c r="B17" s="22"/>
      <c r="C17" s="22"/>
      <c r="D17" s="22"/>
      <c r="E17" s="22"/>
      <c r="F17" s="22"/>
      <c r="G17" s="22"/>
      <c r="H17" s="22"/>
      <c r="I17" s="23"/>
      <c r="J17" s="68"/>
    </row>
    <row r="18" spans="1:10" x14ac:dyDescent="0.25">
      <c r="A18" s="9"/>
      <c r="B18" s="22" t="s">
        <v>296</v>
      </c>
      <c r="C18" s="22"/>
      <c r="D18" s="22"/>
      <c r="E18" s="22"/>
      <c r="F18" s="22"/>
      <c r="G18" s="22"/>
      <c r="H18" s="22"/>
      <c r="I18" s="23"/>
      <c r="J18" s="68"/>
    </row>
    <row r="19" spans="1:10" x14ac:dyDescent="0.25">
      <c r="A19" s="9"/>
      <c r="B19" s="22" t="s">
        <v>297</v>
      </c>
      <c r="C19" s="22"/>
      <c r="D19" s="22"/>
      <c r="E19" s="22"/>
      <c r="F19" s="22"/>
      <c r="G19" s="22"/>
      <c r="H19" s="22"/>
      <c r="I19" s="23"/>
      <c r="J19" s="68"/>
    </row>
    <row r="20" spans="1:10" x14ac:dyDescent="0.25">
      <c r="A20" s="27"/>
      <c r="B20" s="22" t="s">
        <v>298</v>
      </c>
      <c r="C20" s="22"/>
      <c r="D20" s="22"/>
      <c r="E20" s="22"/>
      <c r="F20" s="22"/>
      <c r="G20" s="22"/>
      <c r="H20" s="22"/>
      <c r="I20" s="23"/>
      <c r="J20" s="68"/>
    </row>
    <row r="21" spans="1:10" x14ac:dyDescent="0.25">
      <c r="A21" s="27"/>
      <c r="B21" s="22"/>
      <c r="C21" s="22"/>
      <c r="D21" s="22"/>
      <c r="E21" s="22"/>
      <c r="F21" s="22"/>
      <c r="G21" s="22"/>
      <c r="H21" s="22"/>
      <c r="I21" s="23"/>
      <c r="J21" s="68"/>
    </row>
    <row r="22" spans="1:10" x14ac:dyDescent="0.25">
      <c r="A22" s="32" t="s">
        <v>2</v>
      </c>
      <c r="B22" s="22" t="s">
        <v>299</v>
      </c>
      <c r="C22" s="22"/>
      <c r="D22" s="22"/>
      <c r="E22" s="22"/>
      <c r="F22" s="22"/>
      <c r="G22" s="22"/>
      <c r="H22" s="22"/>
      <c r="I22" s="23"/>
      <c r="J22" s="68"/>
    </row>
    <row r="23" spans="1:10" ht="15.75" thickBot="1" x14ac:dyDescent="0.3">
      <c r="A23" s="9">
        <f>INDEX('Point Grid'!$C$8:$I$34,MATCH($A$1,'Point Grid'!$A$8:$A$34,0),MATCH(A22,'Point Grid'!$C$7:$I$7,0))</f>
        <v>1.5</v>
      </c>
      <c r="B23" s="71"/>
      <c r="C23" s="22"/>
      <c r="D23" s="22"/>
      <c r="E23" s="22"/>
      <c r="F23" s="22"/>
      <c r="G23" s="22"/>
      <c r="H23" s="22"/>
      <c r="I23" s="23"/>
      <c r="J23" s="68"/>
    </row>
    <row r="24" spans="1:10" ht="15.75" thickBot="1" x14ac:dyDescent="0.3">
      <c r="A24" s="5"/>
      <c r="B24" s="22"/>
      <c r="C24" s="22"/>
      <c r="D24" s="22"/>
      <c r="E24" s="22"/>
      <c r="F24" s="22"/>
      <c r="G24" s="22"/>
      <c r="H24" s="22"/>
      <c r="I24" s="23"/>
      <c r="J24" s="68"/>
    </row>
    <row r="25" spans="1:10" x14ac:dyDescent="0.25">
      <c r="A25" s="27"/>
      <c r="B25" s="71"/>
      <c r="C25" s="22"/>
      <c r="D25" s="22"/>
      <c r="E25" s="22"/>
      <c r="F25" s="22"/>
      <c r="G25" s="22"/>
      <c r="H25" s="22"/>
      <c r="I25" s="23"/>
      <c r="J25" s="68"/>
    </row>
    <row r="26" spans="1:10" x14ac:dyDescent="0.25">
      <c r="A26" s="32" t="s">
        <v>3</v>
      </c>
      <c r="B26" s="22" t="s">
        <v>300</v>
      </c>
      <c r="C26" s="22"/>
      <c r="D26" s="22"/>
      <c r="E26" s="22"/>
      <c r="F26" s="22"/>
      <c r="G26" s="22"/>
      <c r="H26" s="22"/>
      <c r="I26" s="23"/>
      <c r="J26" s="68"/>
    </row>
    <row r="27" spans="1:10" ht="15.75" thickBot="1" x14ac:dyDescent="0.3">
      <c r="A27" s="9">
        <f>INDEX('Point Grid'!$C$8:$I$34,MATCH($A$1,'Point Grid'!$A$8:$A$34,0),MATCH(A26,'Point Grid'!$C$7:$I$7,0))</f>
        <v>0.75</v>
      </c>
      <c r="B27" s="22" t="s">
        <v>301</v>
      </c>
      <c r="C27" s="22"/>
      <c r="D27" s="22"/>
      <c r="E27" s="22"/>
      <c r="F27" s="22"/>
      <c r="G27" s="22"/>
      <c r="H27" s="22"/>
      <c r="I27" s="23"/>
      <c r="J27" s="68"/>
    </row>
    <row r="28" spans="1:10" ht="15.75" thickBot="1" x14ac:dyDescent="0.3">
      <c r="A28" s="5"/>
      <c r="B28" s="71"/>
      <c r="C28" s="22"/>
      <c r="D28" s="22"/>
      <c r="E28" s="22"/>
      <c r="F28" s="22"/>
      <c r="G28" s="22"/>
      <c r="H28" s="22"/>
      <c r="I28" s="23"/>
      <c r="J28" s="68"/>
    </row>
    <row r="29" spans="1:10" x14ac:dyDescent="0.25">
      <c r="A29" s="49"/>
      <c r="B29" s="71"/>
      <c r="C29" s="22"/>
      <c r="D29" s="22"/>
      <c r="E29" s="22"/>
      <c r="F29" s="22"/>
      <c r="G29" s="22"/>
      <c r="H29" s="22"/>
      <c r="I29" s="23"/>
      <c r="J29" s="68"/>
    </row>
    <row r="30" spans="1:10" x14ac:dyDescent="0.25">
      <c r="A30" s="32" t="s">
        <v>4</v>
      </c>
      <c r="B30" s="22" t="s">
        <v>302</v>
      </c>
      <c r="C30" s="22"/>
      <c r="D30" s="22"/>
      <c r="E30" s="22"/>
      <c r="F30" s="22"/>
      <c r="G30" s="22"/>
      <c r="H30" s="22"/>
      <c r="I30" s="23"/>
      <c r="J30" s="68"/>
    </row>
    <row r="31" spans="1:10" ht="15.75" thickBot="1" x14ac:dyDescent="0.3">
      <c r="A31" s="9">
        <f>INDEX('Point Grid'!$C$8:$I$34,MATCH($A$1,'Point Grid'!$A$8:$A$34,0),MATCH(A30,'Point Grid'!$C$7:$I$7,0))</f>
        <v>0.5</v>
      </c>
      <c r="B31" s="22"/>
      <c r="C31" s="22"/>
      <c r="D31" s="22"/>
      <c r="E31" s="22"/>
      <c r="F31" s="22"/>
      <c r="G31" s="22"/>
      <c r="H31" s="22"/>
      <c r="I31" s="23"/>
      <c r="J31" s="68"/>
    </row>
    <row r="32" spans="1:10" ht="15.75" thickBot="1" x14ac:dyDescent="0.3">
      <c r="A32" s="5"/>
      <c r="B32" s="71"/>
      <c r="C32" s="22"/>
      <c r="D32" s="22"/>
      <c r="E32" s="22"/>
      <c r="F32" s="22"/>
      <c r="G32" s="22"/>
      <c r="H32" s="22"/>
      <c r="I32" s="23"/>
      <c r="J32" s="68"/>
    </row>
    <row r="33" spans="1:10" ht="15.75" thickBot="1" x14ac:dyDescent="0.3">
      <c r="A33" s="29"/>
      <c r="B33" s="69"/>
      <c r="C33" s="69"/>
      <c r="D33" s="69"/>
      <c r="E33" s="69"/>
      <c r="F33" s="69"/>
      <c r="G33" s="69"/>
      <c r="H33" s="69"/>
      <c r="I33" s="70"/>
      <c r="J33" s="68"/>
    </row>
    <row r="34" spans="1:10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1:10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1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1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1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  <row r="94" spans="2:10" x14ac:dyDescent="0.25">
      <c r="B94" s="68"/>
      <c r="C94" s="68"/>
      <c r="D94" s="68"/>
      <c r="E94" s="68"/>
      <c r="F94" s="68"/>
      <c r="G94" s="68"/>
      <c r="H94" s="68"/>
      <c r="I94" s="68"/>
      <c r="J94" s="68"/>
    </row>
    <row r="95" spans="2:10" x14ac:dyDescent="0.25">
      <c r="B95" s="68"/>
      <c r="C95" s="68"/>
      <c r="D95" s="68"/>
      <c r="E95" s="68"/>
      <c r="F95" s="68"/>
      <c r="G95" s="68"/>
      <c r="H95" s="68"/>
      <c r="I95" s="68"/>
      <c r="J95" s="68"/>
    </row>
    <row r="96" spans="2:10" x14ac:dyDescent="0.25">
      <c r="B96" s="68"/>
      <c r="C96" s="68"/>
      <c r="D96" s="68"/>
      <c r="E96" s="68"/>
      <c r="F96" s="68"/>
      <c r="G96" s="68"/>
      <c r="H96" s="68"/>
      <c r="I96" s="68"/>
      <c r="J96" s="68"/>
    </row>
    <row r="97" spans="2:10" x14ac:dyDescent="0.25">
      <c r="B97" s="68"/>
      <c r="C97" s="68"/>
      <c r="D97" s="68"/>
      <c r="E97" s="68"/>
      <c r="F97" s="68"/>
      <c r="G97" s="68"/>
      <c r="H97" s="68"/>
      <c r="I97" s="68"/>
      <c r="J97" s="68"/>
    </row>
    <row r="98" spans="2:10" x14ac:dyDescent="0.25">
      <c r="B98" s="68"/>
      <c r="C98" s="68"/>
      <c r="D98" s="68"/>
      <c r="E98" s="68"/>
      <c r="F98" s="68"/>
      <c r="G98" s="68"/>
      <c r="H98" s="68"/>
      <c r="I98" s="68"/>
      <c r="J98" s="68"/>
    </row>
    <row r="99" spans="2:10" x14ac:dyDescent="0.25">
      <c r="B99" s="68"/>
      <c r="C99" s="68"/>
      <c r="D99" s="68"/>
      <c r="E99" s="68"/>
      <c r="F99" s="68"/>
      <c r="G99" s="68"/>
      <c r="H99" s="68"/>
      <c r="I99" s="68"/>
      <c r="J99" s="68"/>
    </row>
    <row r="100" spans="2:10" x14ac:dyDescent="0.25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 x14ac:dyDescent="0.25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 x14ac:dyDescent="0.25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 x14ac:dyDescent="0.25">
      <c r="B103" s="68"/>
      <c r="C103" s="68"/>
      <c r="D103" s="68"/>
      <c r="E103" s="68"/>
      <c r="F103" s="68"/>
      <c r="G103" s="68"/>
      <c r="H103" s="68"/>
      <c r="I103" s="68"/>
      <c r="J103" s="68"/>
    </row>
  </sheetData>
  <mergeCells count="20">
    <mergeCell ref="H1:I1"/>
    <mergeCell ref="D6:F6"/>
    <mergeCell ref="D7:F7"/>
    <mergeCell ref="D8:F8"/>
    <mergeCell ref="D9:F9"/>
    <mergeCell ref="G6:H6"/>
    <mergeCell ref="G7:H7"/>
    <mergeCell ref="G8:H8"/>
    <mergeCell ref="G9:H9"/>
    <mergeCell ref="B7:C7"/>
    <mergeCell ref="B8:C8"/>
    <mergeCell ref="B9:C9"/>
    <mergeCell ref="D13:F13"/>
    <mergeCell ref="B14:C14"/>
    <mergeCell ref="D14:F14"/>
    <mergeCell ref="B15:C15"/>
    <mergeCell ref="D15:F15"/>
    <mergeCell ref="B16:C16"/>
    <mergeCell ref="D16:F16"/>
    <mergeCell ref="B13:C13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ColWidth="9.140625" defaultRowHeight="15" x14ac:dyDescent="0.25"/>
  <cols>
    <col min="1" max="1" width="8.7109375" style="26" customWidth="1"/>
    <col min="2" max="2" width="16.7109375" style="26" customWidth="1"/>
    <col min="3" max="9" width="10.140625" style="26" customWidth="1"/>
    <col min="10" max="10" width="10.7109375" style="26" customWidth="1"/>
    <col min="11" max="16384" width="9.140625" style="26"/>
  </cols>
  <sheetData>
    <row r="1" spans="1:10" x14ac:dyDescent="0.25">
      <c r="A1" s="7">
        <v>27</v>
      </c>
      <c r="B1" s="39" t="s">
        <v>12</v>
      </c>
      <c r="C1" s="25"/>
      <c r="D1" s="25"/>
      <c r="E1" s="25"/>
      <c r="F1" s="25"/>
      <c r="G1" s="25"/>
      <c r="H1" s="291" t="s">
        <v>30</v>
      </c>
      <c r="I1" s="294"/>
    </row>
    <row r="2" spans="1:10" x14ac:dyDescent="0.25">
      <c r="A2" s="27"/>
      <c r="B2" s="24"/>
      <c r="C2" s="24"/>
      <c r="D2" s="24"/>
      <c r="E2" s="24"/>
      <c r="F2" s="24"/>
      <c r="G2" s="24"/>
      <c r="H2" s="24"/>
      <c r="I2" s="28"/>
    </row>
    <row r="3" spans="1:10" x14ac:dyDescent="0.25">
      <c r="A3" s="8" t="s">
        <v>13</v>
      </c>
      <c r="B3" s="22" t="s">
        <v>258</v>
      </c>
      <c r="C3" s="22"/>
      <c r="D3" s="22"/>
      <c r="E3" s="22"/>
      <c r="F3" s="22"/>
      <c r="G3" s="22"/>
      <c r="H3" s="22"/>
      <c r="I3" s="23"/>
      <c r="J3" s="68"/>
    </row>
    <row r="4" spans="1:10" x14ac:dyDescent="0.25">
      <c r="A4" s="9">
        <f>INDEX('Point Grid'!B:B,MATCH($A$1,'Point Grid'!A:A,0))</f>
        <v>2</v>
      </c>
      <c r="B4" s="22" t="s">
        <v>259</v>
      </c>
      <c r="C4" s="22"/>
      <c r="D4" s="22"/>
      <c r="E4" s="22"/>
      <c r="F4" s="22"/>
      <c r="G4" s="22"/>
      <c r="H4" s="22"/>
      <c r="I4" s="23"/>
      <c r="J4" s="68"/>
    </row>
    <row r="5" spans="1:10" x14ac:dyDescent="0.25">
      <c r="A5" s="9"/>
      <c r="B5" s="22"/>
      <c r="C5" s="22"/>
      <c r="D5" s="22"/>
      <c r="E5" s="22"/>
      <c r="F5" s="22"/>
      <c r="G5" s="22"/>
      <c r="H5" s="22"/>
      <c r="I5" s="23"/>
      <c r="J5" s="68"/>
    </row>
    <row r="6" spans="1:10" x14ac:dyDescent="0.25">
      <c r="A6" s="9"/>
      <c r="B6" s="230" t="s">
        <v>264</v>
      </c>
      <c r="C6" s="22"/>
      <c r="D6" s="22"/>
      <c r="E6" s="22"/>
      <c r="F6" s="22"/>
      <c r="G6" s="22"/>
      <c r="H6" s="22"/>
      <c r="I6" s="23"/>
      <c r="J6" s="68"/>
    </row>
    <row r="7" spans="1:10" x14ac:dyDescent="0.25">
      <c r="A7" s="9"/>
      <c r="B7" s="203"/>
      <c r="C7" s="231"/>
      <c r="D7" s="370" t="s">
        <v>266</v>
      </c>
      <c r="E7" s="369"/>
      <c r="F7" s="368" t="s">
        <v>269</v>
      </c>
      <c r="G7" s="369"/>
      <c r="H7" s="22"/>
      <c r="I7" s="23"/>
      <c r="J7" s="68"/>
    </row>
    <row r="8" spans="1:10" x14ac:dyDescent="0.25">
      <c r="A8" s="9"/>
      <c r="B8" s="204"/>
      <c r="C8" s="22"/>
      <c r="D8" s="371" t="s">
        <v>267</v>
      </c>
      <c r="E8" s="372"/>
      <c r="F8" s="376" t="s">
        <v>267</v>
      </c>
      <c r="G8" s="372"/>
      <c r="H8" s="22"/>
      <c r="I8" s="23"/>
      <c r="J8" s="68"/>
    </row>
    <row r="9" spans="1:10" x14ac:dyDescent="0.25">
      <c r="A9" s="9"/>
      <c r="B9" s="175"/>
      <c r="C9" s="232"/>
      <c r="D9" s="373" t="s">
        <v>268</v>
      </c>
      <c r="E9" s="374"/>
      <c r="F9" s="375" t="s">
        <v>268</v>
      </c>
      <c r="G9" s="374"/>
      <c r="H9" s="22"/>
      <c r="I9" s="23"/>
      <c r="J9" s="68"/>
    </row>
    <row r="10" spans="1:10" x14ac:dyDescent="0.25">
      <c r="A10" s="9"/>
      <c r="B10" s="357" t="s">
        <v>265</v>
      </c>
      <c r="C10" s="358"/>
      <c r="D10" s="359">
        <v>3600</v>
      </c>
      <c r="E10" s="356"/>
      <c r="F10" s="355">
        <v>4870</v>
      </c>
      <c r="G10" s="356"/>
      <c r="H10" s="22"/>
      <c r="I10" s="23"/>
      <c r="J10" s="68"/>
    </row>
    <row r="11" spans="1:10" x14ac:dyDescent="0.25">
      <c r="A11" s="9"/>
      <c r="B11" s="134"/>
      <c r="C11" s="123"/>
      <c r="D11" s="233"/>
      <c r="E11" s="234"/>
      <c r="F11" s="139"/>
      <c r="G11" s="234"/>
      <c r="H11" s="22"/>
      <c r="I11" s="23"/>
      <c r="J11" s="68"/>
    </row>
    <row r="12" spans="1:10" x14ac:dyDescent="0.25">
      <c r="A12" s="9"/>
      <c r="B12" s="357" t="s">
        <v>270</v>
      </c>
      <c r="C12" s="358"/>
      <c r="D12" s="233"/>
      <c r="E12" s="234"/>
      <c r="F12" s="139"/>
      <c r="G12" s="234"/>
      <c r="H12" s="22"/>
      <c r="I12" s="23"/>
      <c r="J12" s="68"/>
    </row>
    <row r="13" spans="1:10" x14ac:dyDescent="0.25">
      <c r="A13" s="9"/>
      <c r="B13" s="366" t="s">
        <v>271</v>
      </c>
      <c r="C13" s="367"/>
      <c r="D13" s="359">
        <v>1100</v>
      </c>
      <c r="E13" s="356"/>
      <c r="F13" s="355">
        <v>2700</v>
      </c>
      <c r="G13" s="356"/>
      <c r="H13" s="22"/>
      <c r="I13" s="23"/>
      <c r="J13" s="68"/>
    </row>
    <row r="14" spans="1:10" x14ac:dyDescent="0.25">
      <c r="A14" s="9"/>
      <c r="B14" s="366" t="s">
        <v>272</v>
      </c>
      <c r="C14" s="367"/>
      <c r="D14" s="359">
        <v>0</v>
      </c>
      <c r="E14" s="356"/>
      <c r="F14" s="355">
        <v>1530</v>
      </c>
      <c r="G14" s="356"/>
      <c r="H14" s="22"/>
      <c r="I14" s="23"/>
      <c r="J14" s="68"/>
    </row>
    <row r="15" spans="1:10" x14ac:dyDescent="0.25">
      <c r="A15" s="9"/>
      <c r="B15" s="366" t="s">
        <v>273</v>
      </c>
      <c r="C15" s="367"/>
      <c r="D15" s="359">
        <v>1100</v>
      </c>
      <c r="E15" s="356"/>
      <c r="F15" s="355">
        <v>1170</v>
      </c>
      <c r="G15" s="356"/>
      <c r="H15" s="22"/>
      <c r="I15" s="23"/>
      <c r="J15" s="68"/>
    </row>
    <row r="16" spans="1:10" x14ac:dyDescent="0.25">
      <c r="A16" s="9"/>
      <c r="B16" s="235"/>
      <c r="C16" s="236"/>
      <c r="D16" s="233"/>
      <c r="E16" s="234"/>
      <c r="F16" s="139"/>
      <c r="G16" s="234"/>
      <c r="H16" s="22"/>
      <c r="I16" s="23"/>
      <c r="J16" s="68"/>
    </row>
    <row r="17" spans="1:10" x14ac:dyDescent="0.25">
      <c r="A17" s="9"/>
      <c r="B17" s="366" t="s">
        <v>277</v>
      </c>
      <c r="C17" s="367"/>
      <c r="D17" s="359">
        <v>500</v>
      </c>
      <c r="E17" s="356"/>
      <c r="F17" s="355">
        <v>1500</v>
      </c>
      <c r="G17" s="356"/>
      <c r="H17" s="22"/>
      <c r="I17" s="23"/>
      <c r="J17" s="68"/>
    </row>
    <row r="18" spans="1:10" x14ac:dyDescent="0.25">
      <c r="A18" s="9"/>
      <c r="B18" s="366" t="s">
        <v>274</v>
      </c>
      <c r="C18" s="367"/>
      <c r="D18" s="359">
        <v>0</v>
      </c>
      <c r="E18" s="356"/>
      <c r="F18" s="355">
        <v>850</v>
      </c>
      <c r="G18" s="356"/>
      <c r="H18" s="22"/>
      <c r="I18" s="23"/>
      <c r="J18" s="68"/>
    </row>
    <row r="19" spans="1:10" x14ac:dyDescent="0.25">
      <c r="A19" s="9"/>
      <c r="B19" s="366" t="s">
        <v>275</v>
      </c>
      <c r="C19" s="367"/>
      <c r="D19" s="359">
        <v>500</v>
      </c>
      <c r="E19" s="356"/>
      <c r="F19" s="355">
        <v>650</v>
      </c>
      <c r="G19" s="356"/>
      <c r="H19" s="22"/>
      <c r="I19" s="23"/>
      <c r="J19" s="68"/>
    </row>
    <row r="20" spans="1:10" x14ac:dyDescent="0.25">
      <c r="A20" s="27"/>
      <c r="B20" s="235"/>
      <c r="C20" s="236"/>
      <c r="D20" s="233"/>
      <c r="E20" s="234"/>
      <c r="F20" s="139"/>
      <c r="G20" s="234"/>
      <c r="H20" s="22"/>
      <c r="I20" s="23"/>
      <c r="J20" s="68"/>
    </row>
    <row r="21" spans="1:10" x14ac:dyDescent="0.25">
      <c r="A21" s="49"/>
      <c r="B21" s="366" t="s">
        <v>212</v>
      </c>
      <c r="C21" s="367"/>
      <c r="D21" s="359">
        <v>1600</v>
      </c>
      <c r="E21" s="356"/>
      <c r="F21" s="355">
        <v>2160</v>
      </c>
      <c r="G21" s="356"/>
      <c r="H21" s="22"/>
      <c r="I21" s="23"/>
      <c r="J21" s="68"/>
    </row>
    <row r="22" spans="1:10" x14ac:dyDescent="0.25">
      <c r="A22" s="49"/>
      <c r="B22" s="205"/>
      <c r="C22" s="123"/>
      <c r="D22" s="134"/>
      <c r="E22" s="124"/>
      <c r="F22" s="123"/>
      <c r="G22" s="124"/>
      <c r="H22" s="22"/>
      <c r="I22" s="23"/>
      <c r="J22" s="68"/>
    </row>
    <row r="23" spans="1:10" x14ac:dyDescent="0.25">
      <c r="A23" s="49"/>
      <c r="B23" s="357" t="s">
        <v>276</v>
      </c>
      <c r="C23" s="358"/>
      <c r="D23" s="359">
        <v>2000</v>
      </c>
      <c r="E23" s="356"/>
      <c r="F23" s="355">
        <v>2710</v>
      </c>
      <c r="G23" s="356"/>
      <c r="H23" s="22"/>
      <c r="I23" s="23"/>
      <c r="J23" s="68"/>
    </row>
    <row r="24" spans="1:10" x14ac:dyDescent="0.25">
      <c r="A24" s="49"/>
      <c r="B24" s="71"/>
      <c r="C24" s="22"/>
      <c r="D24" s="22"/>
      <c r="E24" s="22"/>
      <c r="F24" s="22"/>
      <c r="G24" s="22"/>
      <c r="H24" s="22"/>
      <c r="I24" s="23"/>
      <c r="J24" s="68"/>
    </row>
    <row r="25" spans="1:10" x14ac:dyDescent="0.25">
      <c r="A25" s="49"/>
      <c r="B25" s="164" t="s">
        <v>278</v>
      </c>
      <c r="C25" s="22"/>
      <c r="D25" s="22"/>
      <c r="E25" s="22"/>
      <c r="F25" s="22"/>
      <c r="G25" s="22"/>
      <c r="H25" s="22"/>
      <c r="I25" s="23"/>
      <c r="J25" s="68"/>
    </row>
    <row r="26" spans="1:10" x14ac:dyDescent="0.25">
      <c r="A26" s="49"/>
      <c r="B26" s="357"/>
      <c r="C26" s="358"/>
      <c r="D26" s="363">
        <v>2016</v>
      </c>
      <c r="E26" s="364"/>
      <c r="F26" s="365">
        <v>2017</v>
      </c>
      <c r="G26" s="364"/>
      <c r="H26" s="22"/>
      <c r="I26" s="23"/>
      <c r="J26" s="68"/>
    </row>
    <row r="27" spans="1:10" x14ac:dyDescent="0.25">
      <c r="A27" s="49"/>
      <c r="B27" s="357" t="s">
        <v>279</v>
      </c>
      <c r="C27" s="358"/>
      <c r="D27" s="359">
        <v>500</v>
      </c>
      <c r="E27" s="356"/>
      <c r="F27" s="355">
        <v>1500</v>
      </c>
      <c r="G27" s="356"/>
      <c r="H27" s="22"/>
      <c r="I27" s="23"/>
      <c r="J27" s="68"/>
    </row>
    <row r="28" spans="1:10" x14ac:dyDescent="0.25">
      <c r="A28" s="49"/>
      <c r="B28" s="357" t="s">
        <v>280</v>
      </c>
      <c r="C28" s="358"/>
      <c r="D28" s="360">
        <v>1.1000000000000001</v>
      </c>
      <c r="E28" s="361"/>
      <c r="F28" s="362">
        <v>0.9</v>
      </c>
      <c r="G28" s="361"/>
      <c r="H28" s="22"/>
      <c r="I28" s="23"/>
      <c r="J28" s="68"/>
    </row>
    <row r="29" spans="1:10" x14ac:dyDescent="0.25">
      <c r="A29" s="49"/>
      <c r="B29" s="22"/>
      <c r="C29" s="22"/>
      <c r="D29" s="22"/>
      <c r="E29" s="22"/>
      <c r="F29" s="22"/>
      <c r="G29" s="22"/>
      <c r="H29" s="22"/>
      <c r="I29" s="23"/>
      <c r="J29" s="68"/>
    </row>
    <row r="30" spans="1:10" x14ac:dyDescent="0.25">
      <c r="A30" s="32" t="s">
        <v>2</v>
      </c>
      <c r="B30" s="71" t="s">
        <v>260</v>
      </c>
      <c r="C30" s="22"/>
      <c r="D30" s="22"/>
      <c r="E30" s="22"/>
      <c r="F30" s="22"/>
      <c r="G30" s="22"/>
      <c r="H30" s="22"/>
      <c r="I30" s="23"/>
      <c r="J30" s="68"/>
    </row>
    <row r="31" spans="1:10" ht="15.75" thickBot="1" x14ac:dyDescent="0.3">
      <c r="A31" s="9">
        <f>INDEX('Point Grid'!$C$8:$I$34,MATCH($A$1,'Point Grid'!$A$8:$A$34,0),MATCH(A30,'Point Grid'!$C$7:$I$7,0))</f>
        <v>1.5</v>
      </c>
      <c r="B31" s="71" t="s">
        <v>261</v>
      </c>
      <c r="C31" s="22"/>
      <c r="D31" s="22"/>
      <c r="E31" s="22"/>
      <c r="F31" s="22"/>
      <c r="G31" s="22"/>
      <c r="H31" s="22"/>
      <c r="I31" s="23"/>
      <c r="J31" s="68"/>
    </row>
    <row r="32" spans="1:10" ht="15.75" thickBot="1" x14ac:dyDescent="0.3">
      <c r="A32" s="5"/>
      <c r="B32" s="22"/>
      <c r="C32" s="22"/>
      <c r="D32" s="22"/>
      <c r="E32" s="22"/>
      <c r="F32" s="22"/>
      <c r="G32" s="22"/>
      <c r="H32" s="22"/>
      <c r="I32" s="23"/>
      <c r="J32" s="68"/>
    </row>
    <row r="33" spans="1:10" x14ac:dyDescent="0.25">
      <c r="A33" s="27"/>
      <c r="B33" s="22"/>
      <c r="C33" s="22"/>
      <c r="D33" s="22"/>
      <c r="E33" s="22"/>
      <c r="F33" s="22"/>
      <c r="G33" s="22"/>
      <c r="H33" s="22"/>
      <c r="I33" s="23"/>
      <c r="J33" s="68"/>
    </row>
    <row r="34" spans="1:10" x14ac:dyDescent="0.25">
      <c r="A34" s="32" t="s">
        <v>3</v>
      </c>
      <c r="B34" s="71" t="s">
        <v>262</v>
      </c>
      <c r="C34" s="22"/>
      <c r="D34" s="22"/>
      <c r="E34" s="22"/>
      <c r="F34" s="22"/>
      <c r="G34" s="22"/>
      <c r="H34" s="22"/>
      <c r="I34" s="23"/>
      <c r="J34" s="68"/>
    </row>
    <row r="35" spans="1:10" ht="15.75" thickBot="1" x14ac:dyDescent="0.3">
      <c r="A35" s="9">
        <f>INDEX('Point Grid'!$C$8:$I$34,MATCH($A$1,'Point Grid'!$A$8:$A$34,0),MATCH(A34,'Point Grid'!$C$7:$I$7,0))</f>
        <v>0.5</v>
      </c>
      <c r="B35" s="71" t="s">
        <v>263</v>
      </c>
      <c r="C35" s="22"/>
      <c r="D35" s="22"/>
      <c r="E35" s="22"/>
      <c r="F35" s="22"/>
      <c r="G35" s="22"/>
      <c r="H35" s="22"/>
      <c r="I35" s="23"/>
      <c r="J35" s="68"/>
    </row>
    <row r="36" spans="1:10" ht="15.75" thickBot="1" x14ac:dyDescent="0.3">
      <c r="A36" s="5"/>
      <c r="B36" s="22"/>
      <c r="C36" s="22"/>
      <c r="D36" s="22"/>
      <c r="E36" s="22"/>
      <c r="F36" s="22"/>
      <c r="G36" s="22"/>
      <c r="H36" s="22"/>
      <c r="I36" s="23"/>
      <c r="J36" s="68"/>
    </row>
    <row r="37" spans="1:10" ht="15.75" thickBot="1" x14ac:dyDescent="0.3">
      <c r="A37" s="29"/>
      <c r="B37" s="69"/>
      <c r="C37" s="69"/>
      <c r="D37" s="69"/>
      <c r="E37" s="69"/>
      <c r="F37" s="69"/>
      <c r="G37" s="69"/>
      <c r="H37" s="69"/>
      <c r="I37" s="70"/>
      <c r="J37" s="68"/>
    </row>
    <row r="38" spans="1:10" x14ac:dyDescent="0.25"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25"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5"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B41" s="68"/>
      <c r="C41" s="68"/>
      <c r="D41" s="68"/>
      <c r="E41" s="68"/>
      <c r="F41" s="68"/>
      <c r="G41" s="68"/>
      <c r="H41" s="68"/>
      <c r="I41" s="68"/>
      <c r="J41" s="68"/>
    </row>
    <row r="42" spans="1:10" x14ac:dyDescent="0.25">
      <c r="B42" s="68"/>
      <c r="C42" s="68"/>
      <c r="D42" s="68"/>
      <c r="E42" s="68"/>
      <c r="F42" s="68"/>
      <c r="G42" s="68"/>
      <c r="H42" s="68"/>
      <c r="I42" s="68"/>
      <c r="J42" s="68"/>
    </row>
    <row r="43" spans="1:10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B45" s="68"/>
      <c r="C45" s="68"/>
      <c r="D45" s="68"/>
      <c r="E45" s="68"/>
      <c r="F45" s="68"/>
      <c r="G45" s="68"/>
      <c r="H45" s="68"/>
      <c r="I45" s="68"/>
      <c r="J45" s="68"/>
    </row>
    <row r="46" spans="1:10" x14ac:dyDescent="0.25">
      <c r="B46" s="68"/>
      <c r="C46" s="68"/>
      <c r="D46" s="68"/>
      <c r="E46" s="68"/>
      <c r="F46" s="68"/>
      <c r="G46" s="68"/>
      <c r="H46" s="68"/>
      <c r="I46" s="68"/>
      <c r="J46" s="68"/>
    </row>
    <row r="47" spans="1:10" x14ac:dyDescent="0.25">
      <c r="B47" s="68"/>
      <c r="C47" s="68"/>
      <c r="D47" s="68"/>
      <c r="E47" s="68"/>
      <c r="F47" s="68"/>
      <c r="G47" s="68"/>
      <c r="H47" s="68"/>
      <c r="I47" s="68"/>
      <c r="J47" s="68"/>
    </row>
    <row r="48" spans="1:10" x14ac:dyDescent="0.25">
      <c r="B48" s="68"/>
      <c r="C48" s="68"/>
      <c r="D48" s="68"/>
      <c r="E48" s="68"/>
      <c r="F48" s="68"/>
      <c r="G48" s="68"/>
      <c r="H48" s="68"/>
      <c r="I48" s="68"/>
      <c r="J48" s="68"/>
    </row>
    <row r="49" spans="2:10" x14ac:dyDescent="0.25">
      <c r="B49" s="68"/>
      <c r="C49" s="68"/>
      <c r="D49" s="68"/>
      <c r="E49" s="68"/>
      <c r="F49" s="68"/>
      <c r="G49" s="68"/>
      <c r="H49" s="68"/>
      <c r="I49" s="68"/>
      <c r="J49" s="68"/>
    </row>
    <row r="50" spans="2:10" x14ac:dyDescent="0.25">
      <c r="B50" s="68"/>
      <c r="C50" s="68"/>
      <c r="D50" s="68"/>
      <c r="E50" s="68"/>
      <c r="F50" s="68"/>
      <c r="G50" s="68"/>
      <c r="H50" s="68"/>
      <c r="I50" s="68"/>
      <c r="J50" s="68"/>
    </row>
    <row r="51" spans="2:10" x14ac:dyDescent="0.25">
      <c r="B51" s="68"/>
      <c r="C51" s="68"/>
      <c r="D51" s="68"/>
      <c r="E51" s="68"/>
      <c r="F51" s="68"/>
      <c r="G51" s="68"/>
      <c r="H51" s="68"/>
      <c r="I51" s="68"/>
      <c r="J51" s="68"/>
    </row>
    <row r="52" spans="2:10" x14ac:dyDescent="0.25">
      <c r="B52" s="68"/>
      <c r="C52" s="68"/>
      <c r="D52" s="68"/>
      <c r="E52" s="68"/>
      <c r="F52" s="68"/>
      <c r="G52" s="68"/>
      <c r="H52" s="68"/>
      <c r="I52" s="68"/>
      <c r="J52" s="68"/>
    </row>
    <row r="53" spans="2:10" x14ac:dyDescent="0.25">
      <c r="B53" s="68"/>
      <c r="C53" s="68"/>
      <c r="D53" s="68"/>
      <c r="E53" s="68"/>
      <c r="F53" s="68"/>
      <c r="G53" s="68"/>
      <c r="H53" s="68"/>
      <c r="I53" s="68"/>
      <c r="J53" s="68"/>
    </row>
    <row r="54" spans="2:10" x14ac:dyDescent="0.25">
      <c r="B54" s="68"/>
      <c r="C54" s="68"/>
      <c r="D54" s="68"/>
      <c r="E54" s="68"/>
      <c r="F54" s="68"/>
      <c r="G54" s="68"/>
      <c r="H54" s="68"/>
      <c r="I54" s="68"/>
      <c r="J54" s="68"/>
    </row>
    <row r="55" spans="2:10" x14ac:dyDescent="0.25">
      <c r="B55" s="68"/>
      <c r="C55" s="68"/>
      <c r="D55" s="68"/>
      <c r="E55" s="68"/>
      <c r="F55" s="68"/>
      <c r="G55" s="68"/>
      <c r="H55" s="68"/>
      <c r="I55" s="68"/>
      <c r="J55" s="68"/>
    </row>
    <row r="56" spans="2:10" x14ac:dyDescent="0.25">
      <c r="B56" s="68"/>
      <c r="C56" s="68"/>
      <c r="D56" s="68"/>
      <c r="E56" s="68"/>
      <c r="F56" s="68"/>
      <c r="G56" s="68"/>
      <c r="H56" s="68"/>
      <c r="I56" s="68"/>
      <c r="J56" s="68"/>
    </row>
    <row r="57" spans="2:10" x14ac:dyDescent="0.25">
      <c r="B57" s="68"/>
      <c r="C57" s="68"/>
      <c r="D57" s="68"/>
      <c r="E57" s="68"/>
      <c r="F57" s="68"/>
      <c r="G57" s="68"/>
      <c r="H57" s="68"/>
      <c r="I57" s="68"/>
      <c r="J57" s="68"/>
    </row>
    <row r="58" spans="2:10" x14ac:dyDescent="0.25">
      <c r="B58" s="68"/>
      <c r="C58" s="68"/>
      <c r="D58" s="68"/>
      <c r="E58" s="68"/>
      <c r="F58" s="68"/>
      <c r="G58" s="68"/>
      <c r="H58" s="68"/>
      <c r="I58" s="68"/>
      <c r="J58" s="68"/>
    </row>
    <row r="59" spans="2:10" x14ac:dyDescent="0.25">
      <c r="B59" s="68"/>
      <c r="C59" s="68"/>
      <c r="D59" s="68"/>
      <c r="E59" s="68"/>
      <c r="F59" s="68"/>
      <c r="G59" s="68"/>
      <c r="H59" s="68"/>
      <c r="I59" s="68"/>
      <c r="J59" s="68"/>
    </row>
    <row r="60" spans="2:10" x14ac:dyDescent="0.25">
      <c r="B60" s="68"/>
      <c r="C60" s="68"/>
      <c r="D60" s="68"/>
      <c r="E60" s="68"/>
      <c r="F60" s="68"/>
      <c r="G60" s="68"/>
      <c r="H60" s="68"/>
      <c r="I60" s="68"/>
      <c r="J60" s="68"/>
    </row>
    <row r="61" spans="2:10" x14ac:dyDescent="0.25">
      <c r="B61" s="68"/>
      <c r="C61" s="68"/>
      <c r="D61" s="68"/>
      <c r="E61" s="68"/>
      <c r="F61" s="68"/>
      <c r="G61" s="68"/>
      <c r="H61" s="68"/>
      <c r="I61" s="68"/>
      <c r="J61" s="68"/>
    </row>
    <row r="62" spans="2:10" x14ac:dyDescent="0.25">
      <c r="B62" s="68"/>
      <c r="C62" s="68"/>
      <c r="D62" s="68"/>
      <c r="E62" s="68"/>
      <c r="F62" s="68"/>
      <c r="G62" s="68"/>
      <c r="H62" s="68"/>
      <c r="I62" s="68"/>
      <c r="J62" s="68"/>
    </row>
    <row r="63" spans="2:10" x14ac:dyDescent="0.25">
      <c r="B63" s="68"/>
      <c r="C63" s="68"/>
      <c r="D63" s="68"/>
      <c r="E63" s="68"/>
      <c r="F63" s="68"/>
      <c r="G63" s="68"/>
      <c r="H63" s="68"/>
      <c r="I63" s="68"/>
      <c r="J63" s="68"/>
    </row>
    <row r="64" spans="2:10" x14ac:dyDescent="0.25">
      <c r="B64" s="68"/>
      <c r="C64" s="68"/>
      <c r="D64" s="68"/>
      <c r="E64" s="68"/>
      <c r="F64" s="68"/>
      <c r="G64" s="68"/>
      <c r="H64" s="68"/>
      <c r="I64" s="68"/>
      <c r="J64" s="68"/>
    </row>
    <row r="65" spans="2:10" x14ac:dyDescent="0.25">
      <c r="B65" s="68"/>
      <c r="C65" s="68"/>
      <c r="D65" s="68"/>
      <c r="E65" s="68"/>
      <c r="F65" s="68"/>
      <c r="G65" s="68"/>
      <c r="H65" s="68"/>
      <c r="I65" s="68"/>
      <c r="J65" s="68"/>
    </row>
    <row r="66" spans="2:10" x14ac:dyDescent="0.25">
      <c r="B66" s="68"/>
      <c r="C66" s="68"/>
      <c r="D66" s="68"/>
      <c r="E66" s="68"/>
      <c r="F66" s="68"/>
      <c r="G66" s="68"/>
      <c r="H66" s="68"/>
      <c r="I66" s="68"/>
      <c r="J66" s="68"/>
    </row>
    <row r="67" spans="2:10" x14ac:dyDescent="0.25">
      <c r="B67" s="68"/>
      <c r="C67" s="68"/>
      <c r="D67" s="68"/>
      <c r="E67" s="68"/>
      <c r="F67" s="68"/>
      <c r="G67" s="68"/>
      <c r="H67" s="68"/>
      <c r="I67" s="68"/>
      <c r="J67" s="68"/>
    </row>
    <row r="68" spans="2:10" x14ac:dyDescent="0.25">
      <c r="B68" s="68"/>
      <c r="C68" s="68"/>
      <c r="D68" s="68"/>
      <c r="E68" s="68"/>
      <c r="F68" s="68"/>
      <c r="G68" s="68"/>
      <c r="H68" s="68"/>
      <c r="I68" s="68"/>
      <c r="J68" s="68"/>
    </row>
    <row r="69" spans="2:10" x14ac:dyDescent="0.25">
      <c r="B69" s="68"/>
      <c r="C69" s="68"/>
      <c r="D69" s="68"/>
      <c r="E69" s="68"/>
      <c r="F69" s="68"/>
      <c r="G69" s="68"/>
      <c r="H69" s="68"/>
      <c r="I69" s="68"/>
      <c r="J69" s="68"/>
    </row>
    <row r="70" spans="2:10" x14ac:dyDescent="0.25">
      <c r="B70" s="68"/>
      <c r="C70" s="68"/>
      <c r="D70" s="68"/>
      <c r="E70" s="68"/>
      <c r="F70" s="68"/>
      <c r="G70" s="68"/>
      <c r="H70" s="68"/>
      <c r="I70" s="68"/>
      <c r="J70" s="68"/>
    </row>
    <row r="71" spans="2:10" x14ac:dyDescent="0.25">
      <c r="B71" s="68"/>
      <c r="C71" s="68"/>
      <c r="D71" s="68"/>
      <c r="E71" s="68"/>
      <c r="F71" s="68"/>
      <c r="G71" s="68"/>
      <c r="H71" s="68"/>
      <c r="I71" s="68"/>
      <c r="J71" s="68"/>
    </row>
    <row r="72" spans="2:10" x14ac:dyDescent="0.25">
      <c r="B72" s="68"/>
      <c r="C72" s="68"/>
      <c r="D72" s="68"/>
      <c r="E72" s="68"/>
      <c r="F72" s="68"/>
      <c r="G72" s="68"/>
      <c r="H72" s="68"/>
      <c r="I72" s="68"/>
      <c r="J72" s="68"/>
    </row>
    <row r="73" spans="2:10" x14ac:dyDescent="0.25">
      <c r="B73" s="68"/>
      <c r="C73" s="68"/>
      <c r="D73" s="68"/>
      <c r="E73" s="68"/>
      <c r="F73" s="68"/>
      <c r="G73" s="68"/>
      <c r="H73" s="68"/>
      <c r="I73" s="68"/>
      <c r="J73" s="68"/>
    </row>
    <row r="74" spans="2:10" x14ac:dyDescent="0.25">
      <c r="B74" s="68"/>
      <c r="C74" s="68"/>
      <c r="D74" s="68"/>
      <c r="E74" s="68"/>
      <c r="F74" s="68"/>
      <c r="G74" s="68"/>
      <c r="H74" s="68"/>
      <c r="I74" s="68"/>
      <c r="J74" s="68"/>
    </row>
    <row r="75" spans="2:10" x14ac:dyDescent="0.25">
      <c r="B75" s="68"/>
      <c r="C75" s="68"/>
      <c r="D75" s="68"/>
      <c r="E75" s="68"/>
      <c r="F75" s="68"/>
      <c r="G75" s="68"/>
      <c r="H75" s="68"/>
      <c r="I75" s="68"/>
      <c r="J75" s="68"/>
    </row>
    <row r="76" spans="2:10" x14ac:dyDescent="0.25">
      <c r="B76" s="68"/>
      <c r="C76" s="68"/>
      <c r="D76" s="68"/>
      <c r="E76" s="68"/>
      <c r="F76" s="68"/>
      <c r="G76" s="68"/>
      <c r="H76" s="68"/>
      <c r="I76" s="68"/>
      <c r="J76" s="68"/>
    </row>
    <row r="77" spans="2:10" x14ac:dyDescent="0.25">
      <c r="B77" s="68"/>
      <c r="C77" s="68"/>
      <c r="D77" s="68"/>
      <c r="E77" s="68"/>
      <c r="F77" s="68"/>
      <c r="G77" s="68"/>
      <c r="H77" s="68"/>
      <c r="I77" s="68"/>
      <c r="J77" s="68"/>
    </row>
    <row r="78" spans="2:10" x14ac:dyDescent="0.25">
      <c r="B78" s="68"/>
      <c r="C78" s="68"/>
      <c r="D78" s="68"/>
      <c r="E78" s="68"/>
      <c r="F78" s="68"/>
      <c r="G78" s="68"/>
      <c r="H78" s="68"/>
      <c r="I78" s="68"/>
      <c r="J78" s="68"/>
    </row>
    <row r="79" spans="2:10" x14ac:dyDescent="0.25">
      <c r="B79" s="68"/>
      <c r="C79" s="68"/>
      <c r="D79" s="68"/>
      <c r="E79" s="68"/>
      <c r="F79" s="68"/>
      <c r="G79" s="68"/>
      <c r="H79" s="68"/>
      <c r="I79" s="68"/>
      <c r="J79" s="68"/>
    </row>
    <row r="80" spans="2:10" x14ac:dyDescent="0.25">
      <c r="B80" s="68"/>
      <c r="C80" s="68"/>
      <c r="D80" s="68"/>
      <c r="E80" s="68"/>
      <c r="F80" s="68"/>
      <c r="G80" s="68"/>
      <c r="H80" s="68"/>
      <c r="I80" s="68"/>
      <c r="J80" s="68"/>
    </row>
    <row r="81" spans="2:10" x14ac:dyDescent="0.25">
      <c r="B81" s="68"/>
      <c r="C81" s="68"/>
      <c r="D81" s="68"/>
      <c r="E81" s="68"/>
      <c r="F81" s="68"/>
      <c r="G81" s="68"/>
      <c r="H81" s="68"/>
      <c r="I81" s="68"/>
      <c r="J81" s="68"/>
    </row>
    <row r="82" spans="2:10" x14ac:dyDescent="0.25">
      <c r="B82" s="68"/>
      <c r="C82" s="68"/>
      <c r="D82" s="68"/>
      <c r="E82" s="68"/>
      <c r="F82" s="68"/>
      <c r="G82" s="68"/>
      <c r="H82" s="68"/>
      <c r="I82" s="68"/>
      <c r="J82" s="68"/>
    </row>
    <row r="83" spans="2:10" x14ac:dyDescent="0.25">
      <c r="B83" s="68"/>
      <c r="C83" s="68"/>
      <c r="D83" s="68"/>
      <c r="E83" s="68"/>
      <c r="F83" s="68"/>
      <c r="G83" s="68"/>
      <c r="H83" s="68"/>
      <c r="I83" s="68"/>
      <c r="J83" s="68"/>
    </row>
    <row r="84" spans="2:10" x14ac:dyDescent="0.25">
      <c r="B84" s="68"/>
      <c r="C84" s="68"/>
      <c r="D84" s="68"/>
      <c r="E84" s="68"/>
      <c r="F84" s="68"/>
      <c r="G84" s="68"/>
      <c r="H84" s="68"/>
      <c r="I84" s="68"/>
      <c r="J84" s="68"/>
    </row>
    <row r="85" spans="2:10" x14ac:dyDescent="0.25">
      <c r="B85" s="68"/>
      <c r="C85" s="68"/>
      <c r="D85" s="68"/>
      <c r="E85" s="68"/>
      <c r="F85" s="68"/>
      <c r="G85" s="68"/>
      <c r="H85" s="68"/>
      <c r="I85" s="68"/>
      <c r="J85" s="68"/>
    </row>
    <row r="86" spans="2:10" x14ac:dyDescent="0.25">
      <c r="B86" s="68"/>
      <c r="C86" s="68"/>
      <c r="D86" s="68"/>
      <c r="E86" s="68"/>
      <c r="F86" s="68"/>
      <c r="G86" s="68"/>
      <c r="H86" s="68"/>
      <c r="I86" s="68"/>
      <c r="J86" s="68"/>
    </row>
    <row r="87" spans="2:10" x14ac:dyDescent="0.25">
      <c r="B87" s="68"/>
      <c r="C87" s="68"/>
      <c r="D87" s="68"/>
      <c r="E87" s="68"/>
      <c r="F87" s="68"/>
      <c r="G87" s="68"/>
      <c r="H87" s="68"/>
      <c r="I87" s="68"/>
      <c r="J87" s="68"/>
    </row>
    <row r="88" spans="2:10" x14ac:dyDescent="0.25">
      <c r="B88" s="68"/>
      <c r="C88" s="68"/>
      <c r="D88" s="68"/>
      <c r="E88" s="68"/>
      <c r="F88" s="68"/>
      <c r="G88" s="68"/>
      <c r="H88" s="68"/>
      <c r="I88" s="68"/>
      <c r="J88" s="68"/>
    </row>
    <row r="89" spans="2:10" x14ac:dyDescent="0.25">
      <c r="B89" s="68"/>
      <c r="C89" s="68"/>
      <c r="D89" s="68"/>
      <c r="E89" s="68"/>
      <c r="F89" s="68"/>
      <c r="G89" s="68"/>
      <c r="H89" s="68"/>
      <c r="I89" s="68"/>
      <c r="J89" s="68"/>
    </row>
    <row r="90" spans="2:10" x14ac:dyDescent="0.25">
      <c r="B90" s="68"/>
      <c r="C90" s="68"/>
      <c r="D90" s="68"/>
      <c r="E90" s="68"/>
      <c r="F90" s="68"/>
      <c r="G90" s="68"/>
      <c r="H90" s="68"/>
      <c r="I90" s="68"/>
      <c r="J90" s="68"/>
    </row>
    <row r="91" spans="2:10" x14ac:dyDescent="0.25">
      <c r="B91" s="68"/>
      <c r="C91" s="68"/>
      <c r="D91" s="68"/>
      <c r="E91" s="68"/>
      <c r="F91" s="68"/>
      <c r="G91" s="68"/>
      <c r="H91" s="68"/>
      <c r="I91" s="68"/>
      <c r="J91" s="68"/>
    </row>
    <row r="92" spans="2:10" x14ac:dyDescent="0.25">
      <c r="B92" s="68"/>
      <c r="C92" s="68"/>
      <c r="D92" s="68"/>
      <c r="E92" s="68"/>
      <c r="F92" s="68"/>
      <c r="G92" s="68"/>
      <c r="H92" s="68"/>
      <c r="I92" s="68"/>
      <c r="J92" s="68"/>
    </row>
    <row r="93" spans="2:10" x14ac:dyDescent="0.25">
      <c r="B93" s="68"/>
      <c r="C93" s="68"/>
      <c r="D93" s="68"/>
      <c r="E93" s="68"/>
      <c r="F93" s="68"/>
      <c r="G93" s="68"/>
      <c r="H93" s="68"/>
      <c r="I93" s="68"/>
      <c r="J93" s="68"/>
    </row>
    <row r="94" spans="2:10" x14ac:dyDescent="0.25">
      <c r="B94" s="68"/>
      <c r="C94" s="68"/>
      <c r="D94" s="68"/>
      <c r="E94" s="68"/>
      <c r="F94" s="68"/>
      <c r="G94" s="68"/>
      <c r="H94" s="68"/>
      <c r="I94" s="68"/>
      <c r="J94" s="68"/>
    </row>
    <row r="95" spans="2:10" x14ac:dyDescent="0.25">
      <c r="B95" s="68"/>
      <c r="C95" s="68"/>
      <c r="D95" s="68"/>
      <c r="E95" s="68"/>
      <c r="F95" s="68"/>
      <c r="G95" s="68"/>
      <c r="H95" s="68"/>
      <c r="I95" s="68"/>
      <c r="J95" s="68"/>
    </row>
    <row r="96" spans="2:10" x14ac:dyDescent="0.25">
      <c r="B96" s="68"/>
      <c r="C96" s="68"/>
      <c r="D96" s="68"/>
      <c r="E96" s="68"/>
      <c r="F96" s="68"/>
      <c r="G96" s="68"/>
      <c r="H96" s="68"/>
      <c r="I96" s="68"/>
      <c r="J96" s="68"/>
    </row>
    <row r="97" spans="2:10" x14ac:dyDescent="0.25">
      <c r="B97" s="68"/>
      <c r="C97" s="68"/>
      <c r="D97" s="68"/>
      <c r="E97" s="68"/>
      <c r="F97" s="68"/>
      <c r="G97" s="68"/>
      <c r="H97" s="68"/>
      <c r="I97" s="68"/>
      <c r="J97" s="68"/>
    </row>
    <row r="98" spans="2:10" x14ac:dyDescent="0.25">
      <c r="B98" s="68"/>
      <c r="C98" s="68"/>
      <c r="D98" s="68"/>
      <c r="E98" s="68"/>
      <c r="F98" s="68"/>
      <c r="G98" s="68"/>
      <c r="H98" s="68"/>
      <c r="I98" s="68"/>
      <c r="J98" s="68"/>
    </row>
    <row r="99" spans="2:10" x14ac:dyDescent="0.25">
      <c r="B99" s="68"/>
      <c r="C99" s="68"/>
      <c r="D99" s="68"/>
      <c r="E99" s="68"/>
      <c r="F99" s="68"/>
      <c r="G99" s="68"/>
      <c r="H99" s="68"/>
      <c r="I99" s="68"/>
      <c r="J99" s="68"/>
    </row>
    <row r="100" spans="2:10" x14ac:dyDescent="0.25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 x14ac:dyDescent="0.25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 x14ac:dyDescent="0.25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 x14ac:dyDescent="0.25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 x14ac:dyDescent="0.25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 x14ac:dyDescent="0.25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 x14ac:dyDescent="0.25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 x14ac:dyDescent="0.25">
      <c r="B107" s="68"/>
      <c r="C107" s="68"/>
      <c r="D107" s="68"/>
      <c r="E107" s="68"/>
      <c r="F107" s="68"/>
      <c r="G107" s="68"/>
      <c r="H107" s="68"/>
      <c r="I107" s="68"/>
      <c r="J107" s="68"/>
    </row>
  </sheetData>
  <mergeCells count="44">
    <mergeCell ref="H1:I1"/>
    <mergeCell ref="D7:E7"/>
    <mergeCell ref="D8:E8"/>
    <mergeCell ref="D9:E9"/>
    <mergeCell ref="D10:E10"/>
    <mergeCell ref="F10:G10"/>
    <mergeCell ref="F9:G9"/>
    <mergeCell ref="F8:G8"/>
    <mergeCell ref="B15:C15"/>
    <mergeCell ref="F21:G21"/>
    <mergeCell ref="F19:G19"/>
    <mergeCell ref="F18:G18"/>
    <mergeCell ref="F17:G17"/>
    <mergeCell ref="F15:G15"/>
    <mergeCell ref="D15:E15"/>
    <mergeCell ref="D17:E17"/>
    <mergeCell ref="D18:E18"/>
    <mergeCell ref="D19:E19"/>
    <mergeCell ref="D21:E21"/>
    <mergeCell ref="F7:G7"/>
    <mergeCell ref="B10:C10"/>
    <mergeCell ref="B12:C12"/>
    <mergeCell ref="B13:C13"/>
    <mergeCell ref="B14:C14"/>
    <mergeCell ref="F14:G14"/>
    <mergeCell ref="D14:E14"/>
    <mergeCell ref="D13:E13"/>
    <mergeCell ref="F13:G13"/>
    <mergeCell ref="B17:C17"/>
    <mergeCell ref="B18:C18"/>
    <mergeCell ref="B19:C19"/>
    <mergeCell ref="B21:C21"/>
    <mergeCell ref="B23:C23"/>
    <mergeCell ref="F23:G23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D23:E23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2021-08-08T14:32:59Z</dcterms:modified>
</cp:coreProperties>
</file>