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ractice exams\"/>
    </mc:Choice>
  </mc:AlternateContent>
  <bookViews>
    <workbookView xWindow="-120" yWindow="-120" windowWidth="19440" windowHeight="15000" tabRatio="655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  <sheet name="27" sheetId="55" r:id="rId2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 a="1"/>
  <c r="M2" i="1" s="1"/>
  <c r="O34" i="1"/>
  <c r="N34" i="1"/>
  <c r="M34" i="1"/>
  <c r="A11" i="2"/>
  <c r="A7" i="2"/>
  <c r="A13" i="4"/>
  <c r="A7" i="4"/>
  <c r="A15" i="5"/>
  <c r="A11" i="5"/>
  <c r="A7" i="5"/>
  <c r="A11" i="53"/>
  <c r="A7" i="53"/>
  <c r="A15" i="52"/>
  <c r="A11" i="52"/>
  <c r="A7" i="52"/>
  <c r="A19" i="51"/>
  <c r="A15" i="51"/>
  <c r="A11" i="51"/>
  <c r="A7" i="51"/>
  <c r="A15" i="50"/>
  <c r="A11" i="50"/>
  <c r="A7" i="50"/>
  <c r="A17" i="49"/>
  <c r="A13" i="49"/>
  <c r="A7" i="49"/>
  <c r="A15" i="42"/>
  <c r="A11" i="42"/>
  <c r="A7" i="42"/>
  <c r="A13" i="41"/>
  <c r="A9" i="41"/>
  <c r="A24" i="40"/>
  <c r="A20" i="40"/>
  <c r="A41" i="38"/>
  <c r="A37" i="38"/>
  <c r="A32" i="37"/>
  <c r="A28" i="37"/>
  <c r="A53" i="36"/>
  <c r="A49" i="36"/>
  <c r="A45" i="36"/>
  <c r="A18" i="35"/>
  <c r="A14" i="35"/>
  <c r="A28" i="54"/>
  <c r="A24" i="54"/>
  <c r="A20" i="54"/>
  <c r="A54" i="20"/>
  <c r="A50" i="20"/>
  <c r="A45" i="20"/>
  <c r="A18" i="21"/>
  <c r="A14" i="21"/>
  <c r="A7" i="21"/>
  <c r="A23" i="22"/>
  <c r="A7" i="22"/>
  <c r="A19" i="23"/>
  <c r="A15" i="23"/>
  <c r="A7" i="23"/>
  <c r="A21" i="30"/>
  <c r="A17" i="30"/>
  <c r="A11" i="29"/>
  <c r="A7" i="29"/>
  <c r="A23" i="28"/>
  <c r="A19" i="28"/>
  <c r="A15" i="28"/>
  <c r="A11" i="27"/>
  <c r="A7" i="27"/>
  <c r="A39" i="26"/>
  <c r="A35" i="26"/>
  <c r="A31" i="26"/>
  <c r="A29" i="55"/>
  <c r="A25" i="55"/>
  <c r="A21" i="55"/>
  <c r="M3" i="1"/>
  <c r="P34" i="1"/>
  <c r="L34" i="1"/>
  <c r="B34" i="1"/>
  <c r="N32" i="1"/>
  <c r="O31" i="1"/>
  <c r="N31" i="1"/>
  <c r="O28" i="1"/>
  <c r="O25" i="1"/>
  <c r="O14" i="1"/>
  <c r="O16" i="1"/>
  <c r="P13" i="1"/>
  <c r="O12" i="1"/>
  <c r="N12" i="1"/>
  <c r="J34" i="1"/>
  <c r="O24" i="1" l="1"/>
  <c r="O26" i="1"/>
  <c r="N28" i="1"/>
  <c r="N17" i="1"/>
  <c r="O13" i="1"/>
  <c r="O9" i="1"/>
  <c r="P10" i="1"/>
  <c r="O10" i="1"/>
  <c r="O33" i="1" l="1"/>
  <c r="N23" i="1"/>
  <c r="O22" i="1"/>
  <c r="N33" i="1"/>
  <c r="M33" i="1"/>
  <c r="L33" i="1"/>
  <c r="B33" i="1"/>
  <c r="A4" i="55" s="1"/>
  <c r="J33" i="1"/>
  <c r="M12" i="1" l="1"/>
  <c r="M13" i="1"/>
  <c r="N13" i="1"/>
  <c r="M14" i="1"/>
  <c r="N14" i="1"/>
  <c r="M15" i="1"/>
  <c r="N15" i="1"/>
  <c r="O15" i="1"/>
  <c r="M16" i="1"/>
  <c r="N16" i="1"/>
  <c r="M17" i="1"/>
  <c r="M18" i="1"/>
  <c r="N18" i="1"/>
  <c r="M19" i="1"/>
  <c r="M20" i="1"/>
  <c r="N20" i="1"/>
  <c r="M21" i="1"/>
  <c r="N21" i="1"/>
  <c r="M22" i="1"/>
  <c r="N22" i="1"/>
  <c r="M23" i="1"/>
  <c r="M24" i="1"/>
  <c r="N24" i="1"/>
  <c r="M25" i="1"/>
  <c r="N25" i="1"/>
  <c r="M26" i="1"/>
  <c r="N26" i="1"/>
  <c r="M27" i="1"/>
  <c r="N27" i="1"/>
  <c r="M28" i="1"/>
  <c r="M29" i="1"/>
  <c r="N29" i="1"/>
  <c r="M30" i="1"/>
  <c r="N30" i="1"/>
  <c r="M31" i="1"/>
  <c r="M32" i="1"/>
  <c r="M8" i="1"/>
  <c r="N8" i="1"/>
  <c r="M9" i="1"/>
  <c r="N9" i="1"/>
  <c r="M10" i="1"/>
  <c r="N10" i="1"/>
  <c r="M11" i="1"/>
  <c r="N11" i="1"/>
  <c r="P2" i="1" l="1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8" i="1"/>
  <c r="A4" i="26" l="1"/>
  <c r="A4" i="27"/>
  <c r="A4" i="28"/>
  <c r="A4" i="29"/>
  <c r="A4" i="30"/>
  <c r="A4" i="23"/>
  <c r="A4" i="22"/>
  <c r="A4" i="21"/>
  <c r="A4" i="20"/>
  <c r="A4" i="54"/>
  <c r="A4" i="35"/>
  <c r="A4" i="36"/>
  <c r="A4" i="37"/>
  <c r="A4" i="38"/>
  <c r="A4" i="39"/>
  <c r="A4" i="40"/>
  <c r="A4" i="41"/>
  <c r="A4" i="42"/>
  <c r="A4" i="49"/>
  <c r="A4" i="50"/>
  <c r="A4" i="51"/>
  <c r="A4" i="52"/>
  <c r="A4" i="53"/>
  <c r="L26" i="1" l="1"/>
  <c r="L32" i="1"/>
  <c r="L31" i="1"/>
  <c r="L30" i="1"/>
  <c r="L29" i="1"/>
  <c r="L28" i="1"/>
  <c r="L27" i="1"/>
  <c r="J24" i="1"/>
  <c r="J27" i="1"/>
  <c r="J22" i="1"/>
  <c r="J20" i="1"/>
  <c r="J32" i="1"/>
  <c r="J18" i="1"/>
  <c r="J13" i="1"/>
  <c r="J30" i="1"/>
  <c r="J25" i="1"/>
  <c r="J12" i="1"/>
  <c r="J14" i="1"/>
  <c r="J21" i="1"/>
  <c r="J11" i="1"/>
  <c r="J23" i="1"/>
  <c r="J29" i="1"/>
  <c r="J10" i="1"/>
  <c r="J31" i="1"/>
  <c r="J15" i="1"/>
  <c r="J26" i="1"/>
  <c r="J16" i="1"/>
  <c r="J19" i="1"/>
  <c r="J9" i="1"/>
  <c r="J28" i="1"/>
  <c r="J17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A4" i="4"/>
  <c r="A4" i="5"/>
  <c r="J8" i="1"/>
  <c r="A4" i="2" l="1"/>
</calcChain>
</file>

<file path=xl/sharedStrings.xml><?xml version="1.0" encoding="utf-8"?>
<sst xmlns="http://schemas.openxmlformats.org/spreadsheetml/2006/main" count="656" uniqueCount="454">
  <si>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</si>
  <si>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</si>
  <si>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</si>
  <si>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</si>
  <si>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</si>
  <si>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</si>
  <si>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</si>
  <si>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</si>
  <si>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</si>
  <si>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</si>
  <si>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</si>
  <si>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</si>
  <si>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</si>
  <si>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</si>
  <si>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</si>
  <si>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</si>
  <si>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</si>
  <si>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t>3.) Answer each question either to the side or below the grey question area.</t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</si>
  <si>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</si>
  <si>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</si>
  <si>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</si>
  <si>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</si>
  <si>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</si>
  <si>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t>slay the beast</t>
  </si>
  <si>
    <t>Return to Point Grid</t>
  </si>
  <si>
    <t>Pts Achieved</t>
  </si>
  <si>
    <t>Pts Available</t>
  </si>
  <si>
    <t>values.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</si>
  <si>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</si>
  <si>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</si>
  <si>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</si>
  <si>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</si>
  <si>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</si>
  <si>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</si>
  <si>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figures in thousands of dollars):</t>
  </si>
  <si>
    <t>Surplus as regards policyholders</t>
  </si>
  <si>
    <t>Year</t>
  </si>
  <si>
    <t>Earned Premium</t>
  </si>
  <si>
    <t>Other underwriting expenses incurred</t>
  </si>
  <si>
    <t>Net investment income earned</t>
  </si>
  <si>
    <t>Current</t>
  </si>
  <si>
    <t>Reinsurer A</t>
  </si>
  <si>
    <t>Reinsurer B</t>
  </si>
  <si>
    <t>Reinsurer</t>
  </si>
  <si>
    <t>Part 5, Section 1</t>
  </si>
  <si>
    <t>XXX</t>
  </si>
  <si>
    <t>Part 5, Section 2</t>
  </si>
  <si>
    <t>in thousands of dollars):</t>
  </si>
  <si>
    <t>Prior</t>
  </si>
  <si>
    <t>Exam 6U - Spring 2016</t>
  </si>
  <si>
    <t>Assume that credit scores are significantly different between genders, and as a result,</t>
  </si>
  <si>
    <t>a law has been proposed to ban the use of credit scoring in personal lines insurance ratemaking.</t>
  </si>
  <si>
    <t>Describe one argument in favor of and one argument against this proposed law.</t>
  </si>
  <si>
    <t>Assume that personal lines insureds with better credit scores counterintuitively have a</t>
  </si>
  <si>
    <t>higher claim frequency.</t>
  </si>
  <si>
    <t>For each of the following lines of insurance, briefly describe the degree of rate</t>
  </si>
  <si>
    <t>regulatory scrutiny and provide two reasons in support of that degree of scrutiny.</t>
  </si>
  <si>
    <t>For each of the following situations, provide three reasons in support of the</t>
  </si>
  <si>
    <t>regulator's decision.</t>
  </si>
  <si>
    <t>Identify and briefly describe three reasons for regulatory failure.</t>
  </si>
  <si>
    <t>Identify and briefly describe three checks and balances in the current U.S. insurance</t>
  </si>
  <si>
    <t>regulatory system.</t>
  </si>
  <si>
    <t>Briefly describe how each item identified in part b. above can successfully address</t>
  </si>
  <si>
    <t>one of the issues noted in part a. above.</t>
  </si>
  <si>
    <t>A hospital is considering purchasing its liability insurance coverage either from a private</t>
  </si>
  <si>
    <t>insurer or by joining a risk retention group (RRG).</t>
  </si>
  <si>
    <t>Describe three advantages of purchasing insurance coverage from a private insurer as</t>
  </si>
  <si>
    <t>opposed to an RRG.</t>
  </si>
  <si>
    <t>Describe three advantages of purchasing insurance coverage from an RRG as</t>
  </si>
  <si>
    <t>opposed to a private insurer.</t>
  </si>
  <si>
    <t>A common food additive, in use since the late 1990s, is found to cause stomach cancer</t>
  </si>
  <si>
    <t>and other gastrointestinal conditions after I0 to 20 years of repeated exposure.</t>
  </si>
  <si>
    <t>Describe two challenges associated with the litigation process that could hinder the</t>
  </si>
  <si>
    <t>indemnification of injured parties.</t>
  </si>
  <si>
    <t>Identify and describe a program that could be implemented at the federal level to</t>
  </si>
  <si>
    <t>indemnify injured parties.</t>
  </si>
  <si>
    <t>Describe one legislative or judicial reform that states could implement to more</t>
  </si>
  <si>
    <t>effectively indemnify injured parties.</t>
  </si>
  <si>
    <t>Identify two exceptions to the principle of state-based insurance regulation outlined</t>
  </si>
  <si>
    <t>in the McCarran-Ferguson Act.</t>
  </si>
  <si>
    <t>Briefly describe two characteristics of the business of insurance, as recognized by the</t>
  </si>
  <si>
    <t>courts.</t>
  </si>
  <si>
    <t>Identify the legislation that established the Federal Insurance Office.</t>
  </si>
  <si>
    <t>Briefly describe the Federal Insurance Office with respect to the following:</t>
  </si>
  <si>
    <t>Briefly describe three reasons why flood risk may be uninsurable in the private</t>
  </si>
  <si>
    <t>market.</t>
  </si>
  <si>
    <t>Other than providing flood insurance, briefly describe two functions of the National</t>
  </si>
  <si>
    <t>Flood Insurance Program (NFIP).</t>
  </si>
  <si>
    <t>Other than eliminating insurance premium subsidies, briefly describe two provisions</t>
  </si>
  <si>
    <t>of the Biggert-Waters Flood Insurance Reform Act of 2012 and briefly describe each</t>
  </si>
  <si>
    <t>provision's purpose.</t>
  </si>
  <si>
    <t>Describe how drivers are assigned to insurers for each of the following residual</t>
  </si>
  <si>
    <t>market automobile insurance programs:</t>
  </si>
  <si>
    <t>Describe how profit (or loss) is allocated for each program listed in part a. above.</t>
  </si>
  <si>
    <t>Describe why residual market automobile insurance programs are necessary.</t>
  </si>
  <si>
    <t>Briefly describe two reasons why terrorism risk might be considered uninsurable by</t>
  </si>
  <si>
    <t>the private insurance market.</t>
  </si>
  <si>
    <t>Identify three goals of the Terrorism Risk Insurance Program and briefly describe</t>
  </si>
  <si>
    <t>how it accomplishes each of its goals.</t>
  </si>
  <si>
    <t>Describe one argument in favor of and one argument against terminating the</t>
  </si>
  <si>
    <t>Terrorism Risk Insurance Program.</t>
  </si>
  <si>
    <t>Suppose that private passenger auto and homeowners insurance have been highly</t>
  </si>
  <si>
    <t>Fully describe two arguments in favor of this legislation .</t>
  </si>
  <si>
    <t>Describe two arguments against this legislation.</t>
  </si>
  <si>
    <t>profitable in a given state. The state's legislature interprets this profitability as a sign that rates</t>
  </si>
  <si>
    <t>are excessive, and therefore drafts legislation to enact competitive state funds for</t>
  </si>
  <si>
    <t>these lines of business.</t>
  </si>
  <si>
    <t>An insurance company writes multiple lines of business, including homeowners. Given</t>
  </si>
  <si>
    <t>the following information from the company's Insurance Expense Exhibits and Annual</t>
  </si>
  <si>
    <t>Statements (all figures are in thousands of dollars):</t>
  </si>
  <si>
    <t>Line of Business: Homeowners</t>
  </si>
  <si>
    <t>Net Loss Reserve</t>
  </si>
  <si>
    <t>Net Unearned Premium Reserve</t>
  </si>
  <si>
    <t>Ceded Reinsurance Premiums Payable</t>
  </si>
  <si>
    <t>Prepaid Expense Ratio</t>
  </si>
  <si>
    <t>30%</t>
  </si>
  <si>
    <t>-</t>
  </si>
  <si>
    <t>Agents' Balances</t>
  </si>
  <si>
    <t>Calculate the investment gain attributable to insurance transactions for homeowners.</t>
  </si>
  <si>
    <t>Briefly describe how prepaid expenses are treated differently between the calculation</t>
  </si>
  <si>
    <t>of funds attributable to insurance transactions and the calculation of total investable</t>
  </si>
  <si>
    <t>funds, and describe the rationale.</t>
  </si>
  <si>
    <t>The following are excerpts from an insurance company's 2013 Schedule P (all figures are</t>
  </si>
  <si>
    <t>Incurred Net Losses and Defense and Cost Containment Expenses</t>
  </si>
  <si>
    <t>(DCC) Reported at Year End</t>
  </si>
  <si>
    <t>Accident</t>
  </si>
  <si>
    <t>Part 2I - Special Property</t>
  </si>
  <si>
    <t>Cumulative Paid Net Losses and DCC Reported at Year End</t>
  </si>
  <si>
    <t>Part 3I - Special Property</t>
  </si>
  <si>
    <t>Part 4I - Special Property</t>
  </si>
  <si>
    <t>End</t>
  </si>
  <si>
    <t>Bulk and IBNR Reserves on Net Losses and DCC Reported at Year</t>
  </si>
  <si>
    <t>The following 2014 paid and case reserve information  is provided for Special Property</t>
  </si>
  <si>
    <t>(all figures are in thousands of dollars):</t>
  </si>
  <si>
    <t>Net Case</t>
  </si>
  <si>
    <t>Calendar</t>
  </si>
  <si>
    <t>Net Bulk &amp;</t>
  </si>
  <si>
    <t>Outstanding</t>
  </si>
  <si>
    <t>Year 2014</t>
  </si>
  <si>
    <t>IBNR on</t>
  </si>
  <si>
    <t>Reserves for</t>
  </si>
  <si>
    <t>Net Paid</t>
  </si>
  <si>
    <t>Loss &amp; DCC</t>
  </si>
  <si>
    <t>as of 12/31/14</t>
  </si>
  <si>
    <t>Construct the Schedule P - Parts 21and 31 that would appear in the company's 2014</t>
  </si>
  <si>
    <t>Annual Statement.</t>
  </si>
  <si>
    <t>A regulation has been proposed that would require insurance companies to hold total</t>
  </si>
  <si>
    <t>Proposed IBNR Reserve Schedule</t>
  </si>
  <si>
    <t>IBNR reserves using a schedule ofIBNR reserves per open claim based on the age of a</t>
  </si>
  <si>
    <t>cohort of claims:</t>
  </si>
  <si>
    <t>Age of 
Cohort of 
Claims</t>
  </si>
  <si>
    <t>12 months</t>
  </si>
  <si>
    <t>24 months</t>
  </si>
  <si>
    <t>36 months</t>
  </si>
  <si>
    <t>48 months</t>
  </si>
  <si>
    <t>60 months</t>
  </si>
  <si>
    <t>Given the following for an insurance company:</t>
  </si>
  <si>
    <t>Accident
Year</t>
  </si>
  <si>
    <t>Part 2</t>
  </si>
  <si>
    <t>Part 3</t>
  </si>
  <si>
    <t>Part 4</t>
  </si>
  <si>
    <t>Incurred Net
Losses and 
Defense and 
Cost 
Containment 
Expenses
Reported (000)</t>
  </si>
  <si>
    <t>Cumulative
Paid Net Losses
and Defense
and Cost 
Containment 
Expenses
Reported (000)</t>
  </si>
  <si>
    <t>Bulk and IBNR
Reserves on Net
Losses and
Defense and Cost 
Containment 
Expenses
Reported (000)</t>
  </si>
  <si>
    <t>Cumulative
Number of
Claims Closed
with Loss
Payment Direct 
and Assumed at
Year-End</t>
  </si>
  <si>
    <t>Number of
Claims
Outstanding
Direct and
Assumed
at Year-End</t>
  </si>
  <si>
    <t>Calculate the company's average unpaid claim severity for accident year 2011 as of</t>
  </si>
  <si>
    <t>December 31, 2014, assuming the regulation was in effect at year-end 2014.</t>
  </si>
  <si>
    <t>insurer's financial statements.</t>
  </si>
  <si>
    <t>2014 Schedule P (Amounts as of December 31, 2014)</t>
  </si>
  <si>
    <t>Required IBNR
Reserves
(per open claim)</t>
  </si>
  <si>
    <t>An insurance company has prospective reinsurance contracts with only Reinsurers A and</t>
  </si>
  <si>
    <t>Item#</t>
  </si>
  <si>
    <t>Item</t>
  </si>
  <si>
    <t>Unauthorized</t>
  </si>
  <si>
    <t>Authorized</t>
  </si>
  <si>
    <t>Letters of Credit</t>
  </si>
  <si>
    <t>Ceded Balances Payable</t>
  </si>
  <si>
    <t>Miscellaneous Balances Payable</t>
  </si>
  <si>
    <t>Amounts Received Prior 90 Days</t>
  </si>
  <si>
    <t>Total Recoverable on Paid Losses
and Paid LAE Excluding Amounts
in Dispute</t>
  </si>
  <si>
    <t>Total Reinsurance Recoverable
Including Amounts in Dispute</t>
  </si>
  <si>
    <t>Amounts in Dispute Included in
Item #2</t>
  </si>
  <si>
    <t>Funds Held By Company Under 
Reinsurance Treaties</t>
  </si>
  <si>
    <t>Reinsurance Recoverable on Paid 
Losses &amp; LAE Over 90 Days Past
Due Excluding Amounts in Dispute</t>
  </si>
  <si>
    <t>Amount in Dispute Excluded from
Item #8</t>
  </si>
  <si>
    <t>Calculate the insurer's 2014 Schedule F provision for reinsurance.</t>
  </si>
  <si>
    <t>In 2012, the NAIC introduced a new category of reinsurers-certified</t>
  </si>
  <si>
    <t xml:space="preserve">reinsurers-to be used in the calculation of the Schedule F provision for </t>
  </si>
  <si>
    <t>to the reporting entity and a benefit that it provides to reinsurers.</t>
  </si>
  <si>
    <t>Using only the following year-end 2014 information for an insurance company that</t>
  </si>
  <si>
    <t>started operations in 2013:</t>
  </si>
  <si>
    <t>Balances as of year-end  2014</t>
  </si>
  <si>
    <t>90 days past due</t>
  </si>
  <si>
    <t>NAIC Class 2 bond, amortized cost</t>
  </si>
  <si>
    <t>NAIC Class 2 bond, fair value</t>
  </si>
  <si>
    <t>NAIC Class 4 bond, amortized cost</t>
  </si>
  <si>
    <t>NAIC Class 4 bond, fair value</t>
  </si>
  <si>
    <t>Cash and cash equivalents</t>
  </si>
  <si>
    <t>Deferred acquisition costs</t>
  </si>
  <si>
    <t>Net unearned premium</t>
  </si>
  <si>
    <t>below the deductible</t>
  </si>
  <si>
    <t>Admitted deferred tax asset</t>
  </si>
  <si>
    <t>Deferred tax liability</t>
  </si>
  <si>
    <t>Agents' balances less than 90 days past due</t>
  </si>
  <si>
    <t>Agents' balances more than 90 days past due</t>
  </si>
  <si>
    <t>High-deductible unpaid losses below the deductible</t>
  </si>
  <si>
    <t>Information from 2014 Schedule P - Part 1 - Summary</t>
  </si>
  <si>
    <t>Premiums Earned</t>
  </si>
  <si>
    <t>Direct &amp; Assumed</t>
  </si>
  <si>
    <t>Ceded</t>
  </si>
  <si>
    <t>Loss Payments</t>
  </si>
  <si>
    <t>Defense and Cost Containment Payments</t>
  </si>
  <si>
    <t>Adjusting and Other Payments</t>
  </si>
  <si>
    <t>Salvage and Subrogation Received</t>
  </si>
  <si>
    <t>Losses Unpaid</t>
  </si>
  <si>
    <t>Defense and Cost Containment Unpaid</t>
  </si>
  <si>
    <t>Adjusting and Other Unpaid</t>
  </si>
  <si>
    <t>Salvage and Subrogation Anticipated</t>
  </si>
  <si>
    <t>Years in Which Premiums Were</t>
  </si>
  <si>
    <t>Earned and Losses Were Incurred</t>
  </si>
  <si>
    <t>Case
Basis</t>
  </si>
  <si>
    <t>Bulk + 
IBNR</t>
  </si>
  <si>
    <t>Calculate the 2014 year-end statutory net admitted assets.</t>
  </si>
  <si>
    <t>Calculate the 2014 year-end statutory liabilities.</t>
  </si>
  <si>
    <t>Using only the information provided above, briefly describe how four balance sheet</t>
  </si>
  <si>
    <t>items would be treated differently under GAAP as compared to SAP.</t>
  </si>
  <si>
    <t>Given the following for an insurer:</t>
  </si>
  <si>
    <t>Two-Year Development</t>
  </si>
  <si>
    <t>Loss Reserves as of Year-End</t>
  </si>
  <si>
    <t>LAE Reserves as of Year-End</t>
  </si>
  <si>
    <t>Determine whether the insurer's IRIS ratio 13 falls within the range of usual values.</t>
  </si>
  <si>
    <t>Calculate the insurer's IRIS ratios 11 and 12.</t>
  </si>
  <si>
    <t>Given the following data from an insurer's 2014 statutory Annual Statement (all figures</t>
  </si>
  <si>
    <t>are in thousands of dollars):</t>
  </si>
  <si>
    <t>Losses incurred</t>
  </si>
  <si>
    <t>Loss adjustment expenses incurred</t>
  </si>
  <si>
    <t>Dividends to policyholders</t>
  </si>
  <si>
    <t>Premiums earned</t>
  </si>
  <si>
    <t>Total other income</t>
  </si>
  <si>
    <t>Net Premiums Written</t>
  </si>
  <si>
    <t>Total cash and invested assets</t>
  </si>
  <si>
    <t>Investment income due and accrued   </t>
  </si>
  <si>
    <t>range of usual values.</t>
  </si>
  <si>
    <t>Determine whether IRIS ratio 5 (Two-year overall operating ratio) falls within the</t>
  </si>
  <si>
    <t>Determine whether IRIS ratio 6 (Investment yield) falls within the range of usual</t>
  </si>
  <si>
    <t>Briefly describe the purpose of IRIS ratio 5.</t>
  </si>
  <si>
    <t>The following excerpt is from a monoline insurance company's 2012 Annual Statement:</t>
  </si>
  <si>
    <t>Direct Written Premiums</t>
  </si>
  <si>
    <t>Direct Unearned Premiums as of year-end</t>
  </si>
  <si>
    <t>Direct Loss+LAE Paid</t>
  </si>
  <si>
    <t>Direct Loss+LAE Unpaid as of year-end</t>
  </si>
  <si>
    <t>Other Underwriting Expenses Paid</t>
  </si>
  <si>
    <t>Other Underwriting Expenses Unpaid as of year-end</t>
  </si>
  <si>
    <t>The following excerpt is from Schedule P - Part 1 of the company's 2010 Annual</t>
  </si>
  <si>
    <t>Statement:</t>
  </si>
  <si>
    <t>Total Net Losses and LAE
Paid</t>
  </si>
  <si>
    <t>Total Net Losses and LAE 
Incurred</t>
  </si>
  <si>
    <t>Accident 
Year</t>
  </si>
  <si>
    <t>Justify whether the company should elect to discount Joss reserves for accident year</t>
  </si>
  <si>
    <t>2012 in tax year 2012 using the company's own Schedule P - Part l payment pattern.</t>
  </si>
  <si>
    <t>Assume that the company's projections for subsequent accident years and tax years</t>
  </si>
  <si>
    <t>have no effect on this election decision.</t>
  </si>
  <si>
    <t>Calculate the pre-tax statutory income that would appear in the company's 2012</t>
  </si>
  <si>
    <t>Annual Statement (Statement of Income).</t>
  </si>
  <si>
    <t>Provide two pieces of missing information that would be needed to determine the</t>
  </si>
  <si>
    <t>company's federal income tax incurred for tax year 2012.</t>
  </si>
  <si>
    <t>•  GAAP</t>
  </si>
  <si>
    <t>•  SAP</t>
  </si>
  <si>
    <t>Briefly explain how prospective reinsurance, discounting, and risk margins are</t>
  </si>
  <si>
    <t>considered in recording loss reserves on the balance sheet under International</t>
  </si>
  <si>
    <t>Financial Reporting Standards.</t>
  </si>
  <si>
    <t>Briefly describe three desirable characteristics of risk margins.</t>
  </si>
  <si>
    <t>recording loss reserves on the balance sheet under the following accounting</t>
  </si>
  <si>
    <t>frameworks:</t>
  </si>
  <si>
    <t>Briefly explain how prospective reinsurance and discounting are considered in</t>
  </si>
  <si>
    <t xml:space="preserve">   •   The 2014 Net Investment Gain Ratio (applicable to all lines of business) is 5%.</t>
  </si>
  <si>
    <t xml:space="preserve">   •   Reinsurance facilities (RFs)</t>
  </si>
  <si>
    <t xml:space="preserve">   •   Joint Underwriting Associations (JUAs)</t>
  </si>
  <si>
    <t xml:space="preserve">   •   How it is structured</t>
  </si>
  <si>
    <t xml:space="preserve">   •   Three of its responsibilities</t>
  </si>
  <si>
    <t xml:space="preserve">   •   Surplus Lines</t>
  </si>
  <si>
    <t xml:space="preserve">   •   Ocean Marine</t>
  </si>
  <si>
    <t xml:space="preserve">   •   Workers Compensation</t>
  </si>
  <si>
    <t xml:space="preserve">   •   The regulator decides to heavily scrutinize the rates and forms for private</t>
  </si>
  <si>
    <t xml:space="preserve">   i.   (0.5 point) Propose an explanation for the observed frequency difference.</t>
  </si>
  <si>
    <t xml:space="preserve">  ii.   (1 point) In the context of these results, describe one argument in favor of</t>
  </si>
  <si>
    <t xml:space="preserve">       and one argument against the use of credit scores in personal lines insurance.</t>
  </si>
  <si>
    <t>For each of the following scenarios, identify the type of opinion that the Appointed</t>
  </si>
  <si>
    <t>Actuary should issue and identify two required disclosures in the OPINION section</t>
  </si>
  <si>
    <t>(beyond those required in all OPINION sections).</t>
  </si>
  <si>
    <t>The following statement does not comply with the NAIC instructions relating to</t>
  </si>
  <si>
    <t>Statements of Actuarial Opinion. Explain why the following statement is not in</t>
  </si>
  <si>
    <t>compliance.</t>
  </si>
  <si>
    <t>A "Qualified Actuary" is a person who meets the basic education, experience and</t>
  </si>
  <si>
    <t>continuing education requirements of the Specific Qualification Standards for</t>
  </si>
  <si>
    <t>and is either:</t>
  </si>
  <si>
    <t xml:space="preserve">Statements of Actuarial Opinion as promulgated by the Casualty Actuarial Society </t>
  </si>
  <si>
    <t>Comment on the appropriateness of the actions taken in the following scenario:</t>
  </si>
  <si>
    <t>In order to satisfy the data testing requirements included in the NAIC Annual</t>
  </si>
  <si>
    <t xml:space="preserve">Statement Instructions, the Appointed Actuary for an insurance company retained an </t>
  </si>
  <si>
    <t xml:space="preserve">auditor to subject the data used in the actuary's analysis to testing procedures. After </t>
  </si>
  <si>
    <t>items used in the Appointed Actuary's analysis were significant and should be subject to testing.</t>
  </si>
  <si>
    <t xml:space="preserve">reviewing the Appointed Actuary's report, the auditor concluded that a list of data </t>
  </si>
  <si>
    <t>An Appointed Actuary used net paid losses in the analysis in support of a Statement of</t>
  </si>
  <si>
    <t xml:space="preserve">Actuarial Opinion. Fully describe the reconciliation of this data as provided in </t>
  </si>
  <si>
    <t>discussion and guidance around the NAIC Annual Statement Instructions.</t>
  </si>
  <si>
    <t>An auditor's data testing indicated significant errors and discrepancies in the data. The</t>
  </si>
  <si>
    <t>Identify the steps the Appointed Actuary should take in this situation and the</t>
  </si>
  <si>
    <t>timeframe in which they must be completed.</t>
  </si>
  <si>
    <t xml:space="preserve">auditor notified the Appointed Actuary. At the time of notification, the Appointed </t>
  </si>
  <si>
    <t>Actuary had already issued the Statement of Actuarial Opinion (SAO) and the</t>
  </si>
  <si>
    <t>concluded that the issued SAO was in error.</t>
  </si>
  <si>
    <t>Actuarial Report. A review of the data discrepancies by the Appointed Actuary</t>
  </si>
  <si>
    <t>dollars):</t>
  </si>
  <si>
    <t>Surplus</t>
  </si>
  <si>
    <t>Calendar Year Net Incurred Loss and LAE</t>
  </si>
  <si>
    <t>Range of Reasonable Net Unpaid Loss and LAE Estimates</t>
  </si>
  <si>
    <t>Booked Loss and LAE Reserves</t>
  </si>
  <si>
    <t>Net Written Premium</t>
  </si>
  <si>
    <t>Net Earned Premium</t>
  </si>
  <si>
    <t>Other Underwriting Expenses Incurred</t>
  </si>
  <si>
    <t>$158 to 164</t>
  </si>
  <si>
    <t>Authorized Control Level</t>
  </si>
  <si>
    <t>Determine whether the company is currently subject to the Company Action Level</t>
  </si>
  <si>
    <t>RBC requirements.</t>
  </si>
  <si>
    <t>Identify and briefly describe the type of Statement of Actuarial Opinion the Appointed</t>
  </si>
  <si>
    <t>Actuary should issue, and briefly describe any disclosures required in the OPINION</t>
  </si>
  <si>
    <t>section related to the type of opinion.</t>
  </si>
  <si>
    <t>Given the following information for an insurance company (all figures in millions of</t>
  </si>
  <si>
    <t>Fully describe the disclosure related to IRIS ratios that the Appointed Actuary must</t>
  </si>
  <si>
    <t>include in the Statement of Actuarial Opinion.</t>
  </si>
  <si>
    <t>Given the following information from an insurance company's 2014 Annual</t>
  </si>
  <si>
    <t>All information is shown in (OOO's)</t>
  </si>
  <si>
    <t>Describe the disclosure requirements related to reserve development that should be</t>
  </si>
  <si>
    <t>included in the Actuarial Opinion Summary for this company.</t>
  </si>
  <si>
    <t>Development in estimated losses and loss expenses incurred prior to current year</t>
  </si>
  <si>
    <t>Given the following information for a personal lines insurer as of December 31, 2014 (all</t>
  </si>
  <si>
    <t>Statutory Surplus</t>
  </si>
  <si>
    <t>Total Net Recorded Loss and LAE Reserve</t>
  </si>
  <si>
    <t>Authorized Control Level RBC</t>
  </si>
  <si>
    <t>Low End of Actuary's Range of Reasonable Unpaid Loss and LAE</t>
  </si>
  <si>
    <t>High End of Actuary's Range of Reasonable Unpaid Loss and LAE</t>
  </si>
  <si>
    <t>standards based on different metrics.</t>
  </si>
  <si>
    <t>Justify the selection of one materiality standard from part a. above and determine</t>
  </si>
  <si>
    <t>whether the Appointed Actuary might conclude that there is a risk of material adverse</t>
  </si>
  <si>
    <t>deviation.</t>
  </si>
  <si>
    <t>Identify four risk factors that an Appointed Actuary might consider when preparing</t>
  </si>
  <si>
    <t>the Statement of Actuarial Opinion for a personal lines company.</t>
  </si>
  <si>
    <t>Briefly describe three Actuarial Standards of Practice that apply to the analysis of</t>
  </si>
  <si>
    <t>year-end unpaid property and casualty claim estimates.</t>
  </si>
  <si>
    <t xml:space="preserve">an "X" mark, identify all locations in which each of the following are reported by </t>
  </si>
  <si>
    <t>replicating and completing the following table. The replicated table does not need to</t>
  </si>
  <si>
    <t>include the "Item Description" column.</t>
  </si>
  <si>
    <t>Item Description</t>
  </si>
  <si>
    <t>#1</t>
  </si>
  <si>
    <t>#2</t>
  </si>
  <si>
    <t>#3</t>
  </si>
  <si>
    <t>#4</t>
  </si>
  <si>
    <t>Appointed
Actuary's Range
of Reserve
Estimates</t>
  </si>
  <si>
    <t>Company's Held 
Reserves</t>
  </si>
  <si>
    <t>Appointed 
Actuary's Role in 
Setting Reserves</t>
  </si>
  <si>
    <t>Exhibit 
Reconciling Data 
with Schedule P</t>
  </si>
  <si>
    <t>Actuarial</t>
  </si>
  <si>
    <t>Report</t>
  </si>
  <si>
    <t>Statement</t>
  </si>
  <si>
    <t>Annual</t>
  </si>
  <si>
    <t>of Actuarial</t>
  </si>
  <si>
    <t>Opinion</t>
  </si>
  <si>
    <t>(SAO)</t>
  </si>
  <si>
    <t>Summary</t>
  </si>
  <si>
    <t>(AOS)</t>
  </si>
  <si>
    <t>An insurance company has entered into two agreements with the following ground-up</t>
  </si>
  <si>
    <t>loss distribution for the contracts:</t>
  </si>
  <si>
    <t>Probability</t>
  </si>
  <si>
    <t>of outcome</t>
  </si>
  <si>
    <t>Contract # 1</t>
  </si>
  <si>
    <t>Ground-Up</t>
  </si>
  <si>
    <t>Loss Outcome</t>
  </si>
  <si>
    <t>Contract # 2</t>
  </si>
  <si>
    <t>Both contracts are with non-affiliated reinsurers that are not state-mandated involuntary</t>
  </si>
  <si>
    <t>pools or federal insurance programs.</t>
  </si>
  <si>
    <t>At the end of the year, the following information is available:</t>
  </si>
  <si>
    <t>Demonstrate that Contract #1 meets the requirements for risk transfer and Contract #2</t>
  </si>
  <si>
    <t>does not meet the requirements based on the 10-10 rule.</t>
  </si>
  <si>
    <t>risk transfer and Contract #2 does not meet the requirements for risk transfer under</t>
  </si>
  <si>
    <t>The insurance company has determined that Contract #1 meets the requirements for</t>
  </si>
  <si>
    <t>Briefly describe the Expected Reinsurer Deficit (ERD) method.</t>
  </si>
  <si>
    <t>A primary insurance company is considering commuting a reinsurance contract that was</t>
  </si>
  <si>
    <t>placed ten years ago. The subject losses are currently valued as follows:</t>
  </si>
  <si>
    <t>Gross Paid Losses</t>
  </si>
  <si>
    <t>Gross Reserves (Case + IBNR)</t>
  </si>
  <si>
    <t>Gross Discounted Reserves (Case + IBNR)</t>
  </si>
  <si>
    <t>Ceded Paid Losses</t>
  </si>
  <si>
    <t>Ceded Reserves (Case + IBNR)</t>
  </si>
  <si>
    <t>Ceded Discounted Reserves (Case + IBNR)</t>
  </si>
  <si>
    <t>discount rate used for tax calculations and the tax rate for both parties is as follows:</t>
  </si>
  <si>
    <t>Average Discount Factor</t>
  </si>
  <si>
    <t>Tax Rate</t>
  </si>
  <si>
    <t>35%</t>
  </si>
  <si>
    <t>Primary Insurer</t>
  </si>
  <si>
    <t>Calculate a mutually beneficial commutation price considering the combined</t>
  </si>
  <si>
    <t>economic impact of the ceded reserves, tax effects, and the commutation price itself.</t>
  </si>
  <si>
    <t>Assuming a commutation price of $2,000,000, describe the directional impact, if any,</t>
  </si>
  <si>
    <t>of the commutation on the primary insurer's IRIS ratio 1.</t>
  </si>
  <si>
    <t>of the commutation on the primary insurer's IRIS ratio 3.</t>
  </si>
  <si>
    <t xml:space="preserve">   •   The number of IBNR claim counts for accident year 2011 is assumed to be zero.</t>
  </si>
  <si>
    <t>The reinsurer's assumed losses are equal to the primary insurer's ceded losses. The</t>
  </si>
  <si>
    <t>•  Ceded premium for each contract:</t>
  </si>
  <si>
    <t>•  Reinsurance Recoverable for Contract #1:</t>
  </si>
  <si>
    <t>•  Reinsurance Recoverable for Contract #2:</t>
  </si>
  <si>
    <t>•  Interest, Dividends, Due and Accrued:</t>
  </si>
  <si>
    <t>•  Federal Income Tax Recoverable:</t>
  </si>
  <si>
    <t>•  Recoverable from Parent, Subsidiaries and Affiliates:</t>
  </si>
  <si>
    <t>•  Aggregate Write-ins for other than Invested Assets:</t>
  </si>
  <si>
    <t>•  Loss Reserve RBC after loss concentration</t>
  </si>
  <si>
    <t>•  Excessive growth charge:</t>
  </si>
  <si>
    <t>Total Adjusted Capital</t>
  </si>
  <si>
    <t>Using the information provided above, propose and calculate three materiality</t>
  </si>
  <si>
    <t>ii.  The Appointed Actuary independently projects reserves for all lines of</t>
  </si>
  <si>
    <t xml:space="preserve">  •  A member in good standing of the Casualty Actuarial Society, or</t>
  </si>
  <si>
    <t xml:space="preserve">  •  A member in good standing of the American Academy of Actuaries.</t>
  </si>
  <si>
    <t>•   The company writes annual policy terms and does not assume or cede any business.</t>
  </si>
  <si>
    <t>•   For tax purposes, the discount rate for accident year 2012 is 8%, and the tax rate is</t>
  </si>
  <si>
    <t xml:space="preserve">    35%.</t>
  </si>
  <si>
    <t>•   The U.S. Treasury has promulgated a loss reserve discount factor pertaining to the</t>
  </si>
  <si>
    <t xml:space="preserve">    company's line of business for accident year 2012 (in companies' 2012 Annual</t>
  </si>
  <si>
    <t xml:space="preserve">    Statements) of 0.87.</t>
  </si>
  <si>
    <t>•   Through all of 2012, the company held $3,200 in corporate bonds with a 5% pre-tax</t>
  </si>
  <si>
    <t xml:space="preserve">    annual yield and $952 in municipal bonds with a 3% pre-tax annual yield.</t>
  </si>
  <si>
    <t>•   Other than those items specified above, the company has no other income-related</t>
  </si>
  <si>
    <t xml:space="preserve">    items that appear in its 2012 Annual Statement.</t>
  </si>
  <si>
    <t>Direct &amp; Assumed ·</t>
  </si>
  <si>
    <t xml:space="preserve">reinsurance. Briefly describe a benefit that this new "certified" category provides </t>
  </si>
  <si>
    <t xml:space="preserve">        coverage for large commercial risks.</t>
  </si>
  <si>
    <t xml:space="preserve">        passenger liability coverage.</t>
  </si>
  <si>
    <t xml:space="preserve">    regarding a material portion of the company's business. The Appointed </t>
  </si>
  <si>
    <t xml:space="preserve">    Actuary concludes that the carried reserves for that portion are reasonable</t>
  </si>
  <si>
    <t xml:space="preserve">    and, as a result, decides not to perform an independent analysis of that</t>
  </si>
  <si>
    <t xml:space="preserve">    business. The Appointed Actuary independently projects reserves for the </t>
  </si>
  <si>
    <t xml:space="preserve">    remainder of the book and finds that the carried reserves for it are reasonable.</t>
  </si>
  <si>
    <t xml:space="preserve">     business other than Surety and concludes that the recorded reserves for the</t>
  </si>
  <si>
    <t xml:space="preserve">     reviewed lines are reasonable. Recorded reserves from Surety represent </t>
  </si>
  <si>
    <t xml:space="preserve">     approximately 30% of the company's total reserves.</t>
  </si>
  <si>
    <t>One-Year Development</t>
  </si>
  <si>
    <t>Policyholders' Surplus as of Year-End</t>
  </si>
  <si>
    <t>B. As of December 31, 2014, the following information is reported:</t>
  </si>
  <si>
    <t>Describe two potential disadvantages of implementing this reform to users of an</t>
  </si>
  <si>
    <t>Net Loss Adjustment Expense Reserves</t>
  </si>
  <si>
    <t xml:space="preserve">   •   The regulator decides not to review rates or forms for property catastrophe</t>
  </si>
  <si>
    <t>i.  The Appointed Actuary reviews an analysis performed by another actuary</t>
  </si>
  <si>
    <t>Aggregate Write-Ins for Underwriting Deductions</t>
  </si>
  <si>
    <t>The Appointed Actuary has calculated a range of reasonable reserve estimates. Using</t>
  </si>
  <si>
    <t>any method. Calculate the final R3 and R4 RBC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</si>
</sst>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_(* #,##0_);_(* \(#,##0\);_(* &quot;-&quot;??_);_(@_)"/>
    <numFmt numFmtId="169" formatCode="[$$-409]#,##0_);\([$$-409]#,##0\)"/>
    <numFmt numFmtId="170" formatCode="&quot;$&quot;#,##0"/>
    <numFmt numFmtId="171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/>
    <xf numFmtId="165" fontId="1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7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Border="1" applyProtection="1">
      <protection locked="0"/>
    </xf>
    <xf numFmtId="0" fontId="0" fillId="0" borderId="0" xfId="0" applyFont="1" applyFill="1" applyBorder="1" applyProtection="1"/>
    <xf numFmtId="0" fontId="15" fillId="2" borderId="0" xfId="4" applyFont="1" applyFill="1" applyBorder="1" applyAlignment="1">
      <alignment horizontal="left" vertical="top"/>
    </xf>
    <xf numFmtId="0" fontId="0" fillId="2" borderId="6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>
      <alignment vertical="top"/>
    </xf>
    <xf numFmtId="0" fontId="0" fillId="0" borderId="0" xfId="0" applyFont="1" applyAlignment="1" applyProtection="1">
      <alignment horizontal="left"/>
      <protection locked="0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13" fillId="0" borderId="0" xfId="0" applyFont="1" applyProtection="1">
      <protection locked="0"/>
    </xf>
    <xf numFmtId="0" fontId="13" fillId="2" borderId="9" xfId="0" applyFont="1" applyFill="1" applyBorder="1" applyProtection="1"/>
    <xf numFmtId="0" fontId="13" fillId="2" borderId="10" xfId="0" applyFont="1" applyFill="1" applyBorder="1" applyProtection="1"/>
    <xf numFmtId="0" fontId="13" fillId="2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5" fillId="2" borderId="9" xfId="4" applyFont="1" applyFill="1" applyBorder="1" applyAlignment="1">
      <alignment horizontal="left" vertical="top"/>
    </xf>
    <xf numFmtId="3" fontId="13" fillId="2" borderId="0" xfId="0" applyNumberFormat="1" applyFont="1" applyFill="1" applyBorder="1" applyProtection="1"/>
    <xf numFmtId="37" fontId="13" fillId="2" borderId="0" xfId="0" applyNumberFormat="1" applyFont="1" applyFill="1" applyBorder="1" applyAlignment="1" applyProtection="1">
      <alignment horizontal="right"/>
    </xf>
    <xf numFmtId="0" fontId="13" fillId="2" borderId="10" xfId="0" applyFont="1" applyFill="1" applyBorder="1" applyProtection="1">
      <protection locked="0"/>
    </xf>
    <xf numFmtId="168" fontId="13" fillId="2" borderId="0" xfId="3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 applyProtection="1"/>
    <xf numFmtId="0" fontId="13" fillId="2" borderId="0" xfId="0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alignment horizontal="left"/>
    </xf>
    <xf numFmtId="0" fontId="12" fillId="2" borderId="0" xfId="0" applyFont="1" applyFill="1" applyBorder="1" applyAlignment="1"/>
    <xf numFmtId="0" fontId="13" fillId="2" borderId="0" xfId="0" applyFont="1" applyFill="1" applyBorder="1" applyAlignment="1"/>
    <xf numFmtId="37" fontId="13" fillId="2" borderId="0" xfId="3" applyNumberFormat="1" applyFont="1" applyFill="1" applyBorder="1" applyAlignment="1"/>
    <xf numFmtId="0" fontId="13" fillId="2" borderId="0" xfId="0" applyFont="1" applyFill="1" applyBorder="1"/>
    <xf numFmtId="167" fontId="13" fillId="2" borderId="0" xfId="0" applyNumberFormat="1" applyFont="1" applyFill="1" applyBorder="1"/>
    <xf numFmtId="0" fontId="13" fillId="2" borderId="7" xfId="0" applyFont="1" applyFill="1" applyBorder="1" applyAlignment="1" applyProtection="1">
      <alignment horizontal="left"/>
    </xf>
    <xf numFmtId="0" fontId="13" fillId="2" borderId="0" xfId="0" applyFont="1" applyFill="1" applyBorder="1" applyAlignment="1">
      <alignment horizontal="left" vertical="top"/>
    </xf>
    <xf numFmtId="0" fontId="13" fillId="0" borderId="0" xfId="0" applyFont="1" applyFill="1" applyProtection="1">
      <protection locked="0"/>
    </xf>
    <xf numFmtId="0" fontId="13" fillId="2" borderId="0" xfId="0" applyFont="1" applyFill="1" applyBorder="1" applyAlignment="1" applyProtection="1">
      <alignment horizontal="center" wrapText="1"/>
    </xf>
    <xf numFmtId="0" fontId="8" fillId="2" borderId="5" xfId="2" quotePrefix="1" applyFont="1" applyFill="1" applyBorder="1" applyAlignment="1" applyProtection="1">
      <alignment horizontal="right"/>
    </xf>
    <xf numFmtId="0" fontId="13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left"/>
      <protection locked="0"/>
    </xf>
    <xf numFmtId="3" fontId="13" fillId="2" borderId="0" xfId="0" applyNumberFormat="1" applyFont="1" applyFill="1" applyBorder="1" applyAlignment="1" applyProtection="1">
      <alignment horizontal="right"/>
    </xf>
    <xf numFmtId="0" fontId="0" fillId="2" borderId="25" xfId="0" applyFont="1" applyFill="1" applyBorder="1" applyProtection="1">
      <protection locked="0"/>
    </xf>
    <xf numFmtId="3" fontId="13" fillId="2" borderId="1" xfId="0" applyNumberFormat="1" applyFont="1" applyFill="1" applyBorder="1" applyAlignment="1" applyProtection="1">
      <alignment horizontal="center"/>
    </xf>
    <xf numFmtId="3" fontId="13" fillId="2" borderId="1" xfId="0" applyNumberFormat="1" applyFont="1" applyFill="1" applyBorder="1" applyAlignment="1" applyProtection="1"/>
    <xf numFmtId="0" fontId="0" fillId="2" borderId="7" xfId="0" applyFont="1" applyFill="1" applyBorder="1" applyProtection="1">
      <protection locked="0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8" fillId="0" borderId="11" xfId="2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8" fillId="0" borderId="11" xfId="2" quotePrefix="1" applyFont="1" applyBorder="1" applyAlignment="1">
      <alignment horizontal="center"/>
    </xf>
    <xf numFmtId="0" fontId="13" fillId="2" borderId="7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3" fillId="2" borderId="10" xfId="0" applyFont="1" applyFill="1" applyBorder="1" applyAlignment="1" applyProtection="1">
      <alignment horizontal="center"/>
    </xf>
    <xf numFmtId="0" fontId="15" fillId="2" borderId="7" xfId="4" applyFont="1" applyFill="1" applyBorder="1" applyAlignment="1">
      <alignment horizontal="center" vertical="top"/>
    </xf>
    <xf numFmtId="0" fontId="15" fillId="2" borderId="0" xfId="4" applyFont="1" applyFill="1" applyBorder="1" applyAlignment="1">
      <alignment vertical="top"/>
    </xf>
    <xf numFmtId="0" fontId="13" fillId="2" borderId="23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left"/>
      <protection locked="0"/>
    </xf>
    <xf numFmtId="0" fontId="13" fillId="2" borderId="0" xfId="0" applyNumberFormat="1" applyFont="1" applyFill="1" applyBorder="1" applyAlignment="1">
      <alignment horizontal="left" vertical="top"/>
    </xf>
    <xf numFmtId="0" fontId="13" fillId="2" borderId="1" xfId="0" applyFont="1" applyFill="1" applyBorder="1" applyAlignment="1" applyProtection="1"/>
    <xf numFmtId="0" fontId="0" fillId="0" borderId="0" xfId="0" applyFont="1" applyFill="1" applyBorder="1" applyProtection="1">
      <protection locked="0"/>
    </xf>
    <xf numFmtId="0" fontId="13" fillId="2" borderId="9" xfId="0" applyFont="1" applyFill="1" applyBorder="1" applyAlignment="1" applyProtection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13" fillId="2" borderId="1" xfId="0" applyNumberFormat="1" applyFont="1" applyFill="1" applyBorder="1" applyAlignment="1" applyProtection="1">
      <alignment horizontal="center"/>
    </xf>
    <xf numFmtId="0" fontId="13" fillId="2" borderId="1" xfId="0" applyNumberFormat="1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wrapText="1"/>
    </xf>
    <xf numFmtId="0" fontId="13" fillId="2" borderId="1" xfId="0" applyFont="1" applyFill="1" applyBorder="1" applyAlignment="1" applyProtection="1">
      <alignment horizontal="center"/>
    </xf>
    <xf numFmtId="0" fontId="15" fillId="2" borderId="1" xfId="4" applyFont="1" applyFill="1" applyBorder="1" applyAlignment="1">
      <alignment horizontal="center" vertical="top"/>
    </xf>
    <xf numFmtId="0" fontId="16" fillId="2" borderId="0" xfId="0" applyFont="1" applyFill="1" applyBorder="1" applyAlignment="1" applyProtection="1">
      <alignment horizontal="left"/>
    </xf>
    <xf numFmtId="3" fontId="13" fillId="2" borderId="0" xfId="0" applyNumberFormat="1" applyFont="1" applyFill="1" applyBorder="1" applyAlignment="1" applyProtection="1">
      <alignment horizontal="center"/>
    </xf>
    <xf numFmtId="0" fontId="13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vertical="center" wrapText="1"/>
    </xf>
    <xf numFmtId="168" fontId="13" fillId="2" borderId="0" xfId="3" applyNumberFormat="1" applyFont="1" applyFill="1" applyBorder="1" applyAlignment="1" applyProtection="1">
      <alignment horizontal="right"/>
    </xf>
    <xf numFmtId="0" fontId="13" fillId="2" borderId="0" xfId="0" applyFont="1" applyFill="1" applyBorder="1" applyAlignment="1" applyProtection="1">
      <alignment horizontal="right"/>
    </xf>
    <xf numFmtId="3" fontId="13" fillId="2" borderId="1" xfId="0" applyNumberFormat="1" applyFont="1" applyFill="1" applyBorder="1" applyAlignment="1" applyProtection="1">
      <alignment horizontal="right"/>
    </xf>
    <xf numFmtId="0" fontId="12" fillId="2" borderId="15" xfId="0" applyFont="1" applyFill="1" applyBorder="1" applyAlignment="1" applyProtection="1">
      <alignment horizontal="right" wrapText="1"/>
    </xf>
    <xf numFmtId="0" fontId="12" fillId="2" borderId="15" xfId="0" applyFont="1" applyFill="1" applyBorder="1" applyAlignment="1" applyProtection="1">
      <alignment horizontal="right"/>
    </xf>
    <xf numFmtId="0" fontId="12" fillId="2" borderId="24" xfId="0" applyFont="1" applyFill="1" applyBorder="1" applyAlignment="1" applyProtection="1">
      <alignment horizontal="right" wrapText="1"/>
    </xf>
    <xf numFmtId="0" fontId="12" fillId="2" borderId="24" xfId="0" applyFont="1" applyFill="1" applyBorder="1" applyAlignment="1" applyProtection="1">
      <alignment horizontal="right"/>
    </xf>
    <xf numFmtId="0" fontId="12" fillId="2" borderId="14" xfId="0" applyFont="1" applyFill="1" applyBorder="1" applyAlignment="1" applyProtection="1">
      <alignment horizontal="right"/>
    </xf>
    <xf numFmtId="0" fontId="2" fillId="2" borderId="18" xfId="0" applyFont="1" applyFill="1" applyBorder="1" applyProtection="1">
      <protection locked="0"/>
    </xf>
    <xf numFmtId="0" fontId="12" fillId="2" borderId="19" xfId="0" applyFont="1" applyFill="1" applyBorder="1" applyAlignment="1" applyProtection="1">
      <alignment wrapText="1"/>
    </xf>
    <xf numFmtId="0" fontId="12" fillId="2" borderId="20" xfId="0" applyFont="1" applyFill="1" applyBorder="1" applyAlignment="1" applyProtection="1">
      <alignment wrapText="1"/>
    </xf>
    <xf numFmtId="0" fontId="12" fillId="2" borderId="21" xfId="0" applyFont="1" applyFill="1" applyBorder="1" applyAlignment="1" applyProtection="1"/>
    <xf numFmtId="0" fontId="12" fillId="2" borderId="0" xfId="0" applyFont="1" applyFill="1" applyBorder="1" applyAlignment="1" applyProtection="1">
      <alignment wrapText="1"/>
    </xf>
    <xf numFmtId="0" fontId="12" fillId="2" borderId="26" xfId="0" applyFont="1" applyFill="1" applyBorder="1" applyAlignment="1" applyProtection="1">
      <alignment wrapText="1"/>
    </xf>
    <xf numFmtId="0" fontId="12" fillId="2" borderId="22" xfId="0" applyFont="1" applyFill="1" applyBorder="1" applyAlignment="1" applyProtection="1"/>
    <xf numFmtId="0" fontId="12" fillId="2" borderId="23" xfId="0" applyFont="1" applyFill="1" applyBorder="1" applyAlignment="1" applyProtection="1">
      <alignment horizontal="center"/>
    </xf>
    <xf numFmtId="0" fontId="12" fillId="2" borderId="12" xfId="0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 applyProtection="1"/>
    <xf numFmtId="0" fontId="13" fillId="2" borderId="23" xfId="0" applyFont="1" applyFill="1" applyBorder="1" applyAlignment="1" applyProtection="1">
      <alignment horizontal="right" wrapText="1"/>
    </xf>
    <xf numFmtId="3" fontId="13" fillId="2" borderId="0" xfId="0" applyNumberFormat="1" applyFont="1" applyFill="1" applyBorder="1" applyAlignment="1" applyProtection="1">
      <alignment horizontal="right" wrapText="1"/>
    </xf>
    <xf numFmtId="0" fontId="16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vertical="center"/>
    </xf>
    <xf numFmtId="0" fontId="13" fillId="2" borderId="1" xfId="0" applyFont="1" applyFill="1" applyBorder="1" applyAlignment="1" applyProtection="1">
      <alignment vertical="center"/>
    </xf>
    <xf numFmtId="164" fontId="13" fillId="2" borderId="0" xfId="5" applyNumberFormat="1" applyFont="1" applyFill="1" applyBorder="1" applyAlignment="1" applyProtection="1">
      <alignment horizontal="right"/>
    </xf>
    <xf numFmtId="0" fontId="13" fillId="2" borderId="7" xfId="0" applyFont="1" applyFill="1" applyBorder="1" applyAlignment="1" applyProtection="1"/>
    <xf numFmtId="0" fontId="13" fillId="2" borderId="7" xfId="0" applyFont="1" applyFill="1" applyBorder="1" applyAlignment="1" applyProtection="1">
      <alignment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/>
    <xf numFmtId="0" fontId="0" fillId="2" borderId="15" xfId="0" applyFont="1" applyFill="1" applyBorder="1" applyProtection="1">
      <protection locked="0"/>
    </xf>
    <xf numFmtId="0" fontId="18" fillId="2" borderId="14" xfId="0" applyFont="1" applyFill="1" applyBorder="1" applyAlignment="1" applyProtection="1"/>
    <xf numFmtId="0" fontId="13" fillId="2" borderId="7" xfId="0" applyFont="1" applyFill="1" applyBorder="1"/>
    <xf numFmtId="0" fontId="18" fillId="2" borderId="15" xfId="0" applyFont="1" applyFill="1" applyBorder="1" applyAlignment="1" applyProtection="1">
      <alignment horizontal="left"/>
    </xf>
    <xf numFmtId="0" fontId="18" fillId="2" borderId="14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left" vertical="top"/>
    </xf>
    <xf numFmtId="0" fontId="13" fillId="2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left"/>
    </xf>
    <xf numFmtId="0" fontId="13" fillId="2" borderId="0" xfId="0" applyNumberFormat="1" applyFont="1" applyFill="1" applyBorder="1" applyAlignment="1" applyProtection="1">
      <alignment horizontal="left"/>
    </xf>
    <xf numFmtId="0" fontId="0" fillId="2" borderId="7" xfId="0" applyFont="1" applyFill="1" applyBorder="1" applyAlignment="1" applyProtection="1">
      <alignment horizontal="left"/>
      <protection locked="0"/>
    </xf>
    <xf numFmtId="3" fontId="13" fillId="2" borderId="0" xfId="0" applyNumberFormat="1" applyFont="1" applyFill="1" applyBorder="1" applyAlignment="1" applyProtection="1">
      <alignment horizontal="left"/>
    </xf>
    <xf numFmtId="168" fontId="13" fillId="2" borderId="0" xfId="3" applyNumberFormat="1" applyFont="1" applyFill="1" applyBorder="1" applyAlignment="1" applyProtection="1"/>
    <xf numFmtId="168" fontId="13" fillId="2" borderId="0" xfId="3" applyNumberFormat="1" applyFont="1" applyFill="1" applyBorder="1" applyAlignment="1" applyProtection="1">
      <alignment horizontal="center"/>
    </xf>
    <xf numFmtId="0" fontId="17" fillId="2" borderId="0" xfId="4" applyFont="1" applyFill="1" applyBorder="1" applyAlignment="1">
      <alignment horizontal="left" vertical="top"/>
    </xf>
    <xf numFmtId="3" fontId="15" fillId="2" borderId="1" xfId="4" applyNumberFormat="1" applyFont="1" applyFill="1" applyBorder="1" applyAlignment="1">
      <alignment horizontal="center" vertical="top"/>
    </xf>
    <xf numFmtId="0" fontId="13" fillId="2" borderId="6" xfId="0" applyFont="1" applyFill="1" applyBorder="1" applyProtection="1">
      <protection locked="0"/>
    </xf>
    <xf numFmtId="170" fontId="13" fillId="2" borderId="1" xfId="0" applyNumberFormat="1" applyFont="1" applyFill="1" applyBorder="1" applyAlignment="1" applyProtection="1">
      <alignment horizontal="right"/>
    </xf>
    <xf numFmtId="0" fontId="13" fillId="2" borderId="1" xfId="3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 applyProtection="1">
      <alignment horizontal="center"/>
      <protection locked="0"/>
    </xf>
    <xf numFmtId="3" fontId="13" fillId="2" borderId="1" xfId="3" applyNumberFormat="1" applyFont="1" applyFill="1" applyBorder="1" applyAlignment="1">
      <alignment horizontal="center"/>
    </xf>
    <xf numFmtId="0" fontId="19" fillId="2" borderId="0" xfId="4" applyFont="1" applyFill="1" applyBorder="1" applyAlignment="1">
      <alignment horizontal="center" vertical="top"/>
    </xf>
    <xf numFmtId="0" fontId="19" fillId="2" borderId="18" xfId="4" applyFont="1" applyFill="1" applyBorder="1" applyAlignment="1">
      <alignment horizontal="center" vertical="top"/>
    </xf>
    <xf numFmtId="0" fontId="19" fillId="2" borderId="19" xfId="4" applyFont="1" applyFill="1" applyBorder="1" applyAlignment="1">
      <alignment horizontal="center" vertical="top"/>
    </xf>
    <xf numFmtId="0" fontId="19" fillId="2" borderId="21" xfId="4" applyFont="1" applyFill="1" applyBorder="1" applyAlignment="1">
      <alignment horizontal="center" vertical="top"/>
    </xf>
    <xf numFmtId="0" fontId="19" fillId="2" borderId="22" xfId="4" applyFont="1" applyFill="1" applyBorder="1" applyAlignment="1">
      <alignment horizontal="center" vertical="top"/>
    </xf>
    <xf numFmtId="0" fontId="19" fillId="2" borderId="20" xfId="4" applyFont="1" applyFill="1" applyBorder="1" applyAlignment="1">
      <alignment horizontal="center" vertical="top"/>
    </xf>
    <xf numFmtId="0" fontId="19" fillId="2" borderId="26" xfId="4" applyFont="1" applyFill="1" applyBorder="1" applyAlignment="1">
      <alignment horizontal="center" vertical="top"/>
    </xf>
    <xf numFmtId="0" fontId="19" fillId="2" borderId="18" xfId="4" applyFont="1" applyFill="1" applyBorder="1" applyAlignment="1">
      <alignment horizontal="center" vertical="top" wrapText="1"/>
    </xf>
    <xf numFmtId="0" fontId="19" fillId="2" borderId="21" xfId="4" applyFont="1" applyFill="1" applyBorder="1" applyAlignment="1">
      <alignment horizontal="center" vertical="top" wrapText="1"/>
    </xf>
    <xf numFmtId="0" fontId="8" fillId="0" borderId="11" xfId="2" applyBorder="1" applyAlignment="1">
      <alignment horizontal="center"/>
    </xf>
    <xf numFmtId="170" fontId="13" fillId="2" borderId="0" xfId="0" applyNumberFormat="1" applyFont="1" applyFill="1" applyBorder="1" applyAlignment="1" applyProtection="1">
      <alignment horizontal="right"/>
    </xf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13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 wrapText="1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center" vertical="center"/>
    </xf>
    <xf numFmtId="0" fontId="13" fillId="2" borderId="17" xfId="0" applyFont="1" applyFill="1" applyBorder="1" applyAlignment="1" applyProtection="1">
      <alignment horizontal="center" vertical="center"/>
    </xf>
    <xf numFmtId="164" fontId="13" fillId="2" borderId="1" xfId="5" applyNumberFormat="1" applyFont="1" applyFill="1" applyBorder="1" applyAlignment="1" applyProtection="1">
      <alignment horizontal="right"/>
    </xf>
    <xf numFmtId="0" fontId="13" fillId="2" borderId="1" xfId="0" applyFont="1" applyFill="1" applyBorder="1" applyAlignment="1" applyProtection="1">
      <alignment horizontal="center" vertical="center" wrapText="1"/>
    </xf>
    <xf numFmtId="169" fontId="13" fillId="2" borderId="1" xfId="5" applyNumberFormat="1" applyFont="1" applyFill="1" applyBorder="1" applyAlignment="1" applyProtection="1">
      <alignment horizontal="right" vertical="center" wrapText="1"/>
    </xf>
    <xf numFmtId="3" fontId="13" fillId="2" borderId="1" xfId="5" applyNumberFormat="1" applyFont="1" applyFill="1" applyBorder="1" applyAlignment="1" applyProtection="1">
      <alignment horizontal="right" vertical="center" wrapText="1"/>
    </xf>
    <xf numFmtId="0" fontId="13" fillId="2" borderId="1" xfId="0" applyFont="1" applyFill="1" applyBorder="1" applyAlignment="1" applyProtection="1">
      <alignment horizontal="left" vertical="top"/>
    </xf>
    <xf numFmtId="0" fontId="13" fillId="2" borderId="1" xfId="0" applyFont="1" applyFill="1" applyBorder="1" applyAlignment="1" applyProtection="1">
      <alignment horizontal="left" wrapText="1"/>
    </xf>
    <xf numFmtId="3" fontId="13" fillId="2" borderId="15" xfId="0" applyNumberFormat="1" applyFont="1" applyFill="1" applyBorder="1" applyAlignment="1" applyProtection="1">
      <alignment horizontal="right" vertical="top"/>
    </xf>
    <xf numFmtId="3" fontId="13" fillId="2" borderId="14" xfId="0" applyNumberFormat="1" applyFont="1" applyFill="1" applyBorder="1" applyAlignment="1" applyProtection="1">
      <alignment horizontal="right" vertical="top"/>
    </xf>
    <xf numFmtId="0" fontId="18" fillId="2" borderId="18" xfId="0" applyFont="1" applyFill="1" applyBorder="1" applyAlignment="1" applyProtection="1">
      <alignment horizontal="center"/>
    </xf>
    <xf numFmtId="0" fontId="18" fillId="2" borderId="19" xfId="0" applyFont="1" applyFill="1" applyBorder="1" applyAlignment="1" applyProtection="1">
      <alignment horizontal="center"/>
    </xf>
    <xf numFmtId="0" fontId="18" fillId="2" borderId="20" xfId="0" applyFont="1" applyFill="1" applyBorder="1" applyAlignment="1" applyProtection="1">
      <alignment horizontal="center"/>
    </xf>
    <xf numFmtId="0" fontId="18" fillId="2" borderId="22" xfId="0" applyFont="1" applyFill="1" applyBorder="1" applyAlignment="1" applyProtection="1">
      <alignment horizontal="center"/>
    </xf>
    <xf numFmtId="0" fontId="18" fillId="2" borderId="23" xfId="0" applyFont="1" applyFill="1" applyBorder="1" applyAlignment="1" applyProtection="1">
      <alignment horizontal="center"/>
    </xf>
    <xf numFmtId="0" fontId="18" fillId="2" borderId="12" xfId="0" applyFont="1" applyFill="1" applyBorder="1" applyAlignment="1" applyProtection="1">
      <alignment horizontal="center"/>
    </xf>
    <xf numFmtId="170" fontId="13" fillId="2" borderId="15" xfId="0" applyNumberFormat="1" applyFont="1" applyFill="1" applyBorder="1" applyAlignment="1" applyProtection="1">
      <alignment horizontal="right" vertical="top"/>
    </xf>
    <xf numFmtId="170" fontId="13" fillId="2" borderId="24" xfId="0" applyNumberFormat="1" applyFont="1" applyFill="1" applyBorder="1" applyAlignment="1" applyProtection="1">
      <alignment horizontal="right" vertical="top"/>
    </xf>
    <xf numFmtId="170" fontId="13" fillId="2" borderId="14" xfId="0" applyNumberFormat="1" applyFont="1" applyFill="1" applyBorder="1" applyAlignment="1" applyProtection="1">
      <alignment horizontal="right" vertical="top"/>
    </xf>
    <xf numFmtId="3" fontId="13" fillId="2" borderId="24" xfId="0" applyNumberFormat="1" applyFont="1" applyFill="1" applyBorder="1" applyAlignment="1" applyProtection="1">
      <alignment horizontal="right" vertical="top"/>
    </xf>
    <xf numFmtId="0" fontId="13" fillId="2" borderId="1" xfId="0" applyFont="1" applyFill="1" applyBorder="1" applyAlignment="1" applyProtection="1">
      <alignment horizontal="left" wrapText="1" indent="1"/>
    </xf>
    <xf numFmtId="3" fontId="13" fillId="2" borderId="1" xfId="0" applyNumberFormat="1" applyFont="1" applyFill="1" applyBorder="1" applyAlignment="1" applyProtection="1">
      <alignment horizontal="right"/>
    </xf>
    <xf numFmtId="0" fontId="13" fillId="2" borderId="13" xfId="0" applyFont="1" applyFill="1" applyBorder="1" applyAlignment="1" applyProtection="1">
      <alignment horizontal="left"/>
    </xf>
    <xf numFmtId="0" fontId="13" fillId="2" borderId="17" xfId="0" applyFont="1" applyFill="1" applyBorder="1" applyAlignment="1" applyProtection="1">
      <alignment horizontal="left"/>
    </xf>
    <xf numFmtId="0" fontId="13" fillId="2" borderId="13" xfId="0" applyFont="1" applyFill="1" applyBorder="1" applyAlignment="1" applyProtection="1">
      <alignment horizontal="left" wrapText="1" indent="1"/>
    </xf>
    <xf numFmtId="0" fontId="13" fillId="2" borderId="16" xfId="0" applyFont="1" applyFill="1" applyBorder="1" applyAlignment="1" applyProtection="1">
      <alignment horizontal="left" wrapText="1" indent="1"/>
    </xf>
    <xf numFmtId="0" fontId="13" fillId="2" borderId="17" xfId="0" applyFont="1" applyFill="1" applyBorder="1" applyAlignment="1" applyProtection="1">
      <alignment horizontal="left" wrapText="1" indent="1"/>
    </xf>
    <xf numFmtId="0" fontId="13" fillId="2" borderId="13" xfId="0" applyFont="1" applyFill="1" applyBorder="1" applyAlignment="1" applyProtection="1">
      <alignment horizontal="center"/>
    </xf>
    <xf numFmtId="0" fontId="13" fillId="2" borderId="17" xfId="0" applyFont="1" applyFill="1" applyBorder="1" applyAlignment="1" applyProtection="1">
      <alignment horizontal="center"/>
    </xf>
    <xf numFmtId="0" fontId="13" fillId="2" borderId="18" xfId="0" applyFont="1" applyFill="1" applyBorder="1" applyAlignment="1" applyProtection="1">
      <alignment horizontal="center"/>
    </xf>
    <xf numFmtId="0" fontId="13" fillId="2" borderId="19" xfId="0" applyFont="1" applyFill="1" applyBorder="1" applyAlignment="1" applyProtection="1">
      <alignment horizontal="center"/>
    </xf>
    <xf numFmtId="0" fontId="13" fillId="2" borderId="20" xfId="0" applyFont="1" applyFill="1" applyBorder="1" applyAlignment="1" applyProtection="1">
      <alignment horizontal="center"/>
    </xf>
    <xf numFmtId="0" fontId="13" fillId="2" borderId="22" xfId="0" applyFont="1" applyFill="1" applyBorder="1" applyAlignment="1" applyProtection="1">
      <alignment horizontal="center"/>
    </xf>
    <xf numFmtId="0" fontId="13" fillId="2" borderId="23" xfId="0" applyFont="1" applyFill="1" applyBorder="1" applyAlignment="1" applyProtection="1">
      <alignment horizontal="center"/>
    </xf>
    <xf numFmtId="0" fontId="13" fillId="2" borderId="12" xfId="0" applyFont="1" applyFill="1" applyBorder="1" applyAlignment="1" applyProtection="1">
      <alignment horizontal="center"/>
    </xf>
    <xf numFmtId="0" fontId="13" fillId="2" borderId="13" xfId="0" applyNumberFormat="1" applyFont="1" applyFill="1" applyBorder="1" applyAlignment="1" applyProtection="1">
      <alignment horizontal="left"/>
    </xf>
    <xf numFmtId="0" fontId="13" fillId="2" borderId="17" xfId="0" applyNumberFormat="1" applyFont="1" applyFill="1" applyBorder="1" applyAlignment="1" applyProtection="1">
      <alignment horizontal="left"/>
    </xf>
    <xf numFmtId="0" fontId="15" fillId="2" borderId="1" xfId="4" applyFont="1" applyFill="1" applyBorder="1" applyAlignment="1">
      <alignment horizontal="center" vertical="top" wrapText="1"/>
    </xf>
    <xf numFmtId="3" fontId="15" fillId="2" borderId="1" xfId="4" applyNumberFormat="1" applyFont="1" applyFill="1" applyBorder="1" applyAlignment="1">
      <alignment horizontal="center" vertical="top"/>
    </xf>
    <xf numFmtId="0" fontId="15" fillId="2" borderId="13" xfId="4" applyFont="1" applyFill="1" applyBorder="1" applyAlignment="1">
      <alignment horizontal="left" vertical="top"/>
    </xf>
    <xf numFmtId="0" fontId="15" fillId="2" borderId="16" xfId="4" applyFont="1" applyFill="1" applyBorder="1" applyAlignment="1">
      <alignment horizontal="left" vertical="top"/>
    </xf>
    <xf numFmtId="0" fontId="15" fillId="2" borderId="17" xfId="4" applyFont="1" applyFill="1" applyBorder="1" applyAlignment="1">
      <alignment horizontal="left" vertical="top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left" indent="3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wrapText="1"/>
    </xf>
    <xf numFmtId="3" fontId="13" fillId="2" borderId="1" xfId="3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left"/>
    </xf>
    <xf numFmtId="0" fontId="19" fillId="2" borderId="22" xfId="4" applyFont="1" applyFill="1" applyBorder="1" applyAlignment="1">
      <alignment horizontal="center" vertical="top"/>
    </xf>
    <xf numFmtId="0" fontId="19" fillId="2" borderId="12" xfId="4" applyFont="1" applyFill="1" applyBorder="1" applyAlignment="1">
      <alignment horizontal="center" vertical="top"/>
    </xf>
    <xf numFmtId="0" fontId="19" fillId="2" borderId="21" xfId="4" applyFont="1" applyFill="1" applyBorder="1" applyAlignment="1">
      <alignment horizontal="center" vertical="top"/>
    </xf>
    <xf numFmtId="0" fontId="19" fillId="2" borderId="26" xfId="4" applyFont="1" applyFill="1" applyBorder="1" applyAlignment="1">
      <alignment horizontal="center" vertical="top"/>
    </xf>
    <xf numFmtId="0" fontId="19" fillId="2" borderId="0" xfId="4" applyFont="1" applyFill="1" applyBorder="1" applyAlignment="1">
      <alignment horizontal="center" vertical="top"/>
    </xf>
    <xf numFmtId="0" fontId="19" fillId="2" borderId="18" xfId="4" applyFont="1" applyFill="1" applyBorder="1" applyAlignment="1">
      <alignment horizontal="center" vertical="top"/>
    </xf>
    <xf numFmtId="0" fontId="19" fillId="2" borderId="20" xfId="4" applyFont="1" applyFill="1" applyBorder="1" applyAlignment="1">
      <alignment horizontal="center" vertical="top"/>
    </xf>
    <xf numFmtId="0" fontId="19" fillId="2" borderId="19" xfId="4" applyFont="1" applyFill="1" applyBorder="1" applyAlignment="1">
      <alignment horizontal="center" vertical="top"/>
    </xf>
    <xf numFmtId="0" fontId="19" fillId="2" borderId="23" xfId="4" applyFont="1" applyFill="1" applyBorder="1" applyAlignment="1">
      <alignment horizontal="center" vertical="top"/>
    </xf>
    <xf numFmtId="0" fontId="15" fillId="2" borderId="1" xfId="4" applyFont="1" applyFill="1" applyBorder="1" applyAlignment="1">
      <alignment horizontal="center" vertical="top"/>
    </xf>
    <xf numFmtId="0" fontId="15" fillId="2" borderId="1" xfId="4" applyFont="1" applyFill="1" applyBorder="1" applyAlignment="1">
      <alignment horizontal="left" vertical="top" wrapText="1"/>
    </xf>
    <xf numFmtId="0" fontId="15" fillId="2" borderId="1" xfId="4" applyFont="1" applyFill="1" applyBorder="1" applyAlignment="1">
      <alignment horizontal="left" vertical="top"/>
    </xf>
    <xf numFmtId="0" fontId="13" fillId="2" borderId="1" xfId="0" applyFont="1" applyFill="1" applyBorder="1" applyAlignment="1" applyProtection="1">
      <alignment horizontal="right" indent="2"/>
    </xf>
    <xf numFmtId="0" fontId="13" fillId="2" borderId="14" xfId="0" applyFont="1" applyFill="1" applyBorder="1" applyAlignment="1" applyProtection="1">
      <alignment horizontal="right"/>
    </xf>
    <xf numFmtId="3" fontId="13" fillId="2" borderId="1" xfId="0" applyNumberFormat="1" applyFont="1" applyFill="1" applyBorder="1" applyAlignment="1" applyProtection="1"/>
    <xf numFmtId="0" fontId="13" fillId="2" borderId="24" xfId="0" applyFont="1" applyFill="1" applyBorder="1" applyAlignment="1" applyProtection="1">
      <alignment horizontal="right"/>
    </xf>
    <xf numFmtId="0" fontId="13" fillId="2" borderId="15" xfId="0" applyFont="1" applyFill="1" applyBorder="1" applyAlignment="1" applyProtection="1">
      <alignment horizontal="right"/>
    </xf>
    <xf numFmtId="170" fontId="13" fillId="2" borderId="1" xfId="0" applyNumberFormat="1" applyFont="1" applyFill="1" applyBorder="1" applyAlignment="1" applyProtection="1">
      <alignment horizontal="left" indent="3"/>
    </xf>
    <xf numFmtId="0" fontId="0" fillId="2" borderId="1" xfId="0" applyFont="1" applyFill="1" applyBorder="1" applyAlignment="1" applyProtection="1">
      <alignment horizontal="left" indent="3"/>
      <protection locked="0"/>
    </xf>
    <xf numFmtId="3" fontId="13" fillId="2" borderId="1" xfId="0" applyNumberFormat="1" applyFont="1" applyFill="1" applyBorder="1" applyAlignment="1" applyProtection="1">
      <alignment horizontal="left" indent="1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9" fontId="13" fillId="2" borderId="1" xfId="0" applyNumberFormat="1" applyFont="1" applyFill="1" applyBorder="1" applyAlignment="1" applyProtection="1">
      <alignment horizontal="left" indent="1"/>
    </xf>
    <xf numFmtId="171" fontId="13" fillId="2" borderId="1" xfId="0" applyNumberFormat="1" applyFont="1" applyFill="1" applyBorder="1" applyAlignment="1" applyProtection="1">
      <alignment horizontal="left" indent="1"/>
    </xf>
    <xf numFmtId="0" fontId="13" fillId="2" borderId="1" xfId="0" applyFont="1" applyFill="1" applyBorder="1" applyAlignment="1" applyProtection="1">
      <alignment horizontal="left" indent="1"/>
    </xf>
  </cellXfs>
  <cellStyles count="6">
    <cellStyle name="Comma" xfId="3" builtinId="3"/>
    <cellStyle name="Currency" xfId="5" builtinId="4"/>
    <cellStyle name="Hyperlink" xfId="2" builtinId="8"/>
    <cellStyle name="Normal" xfId="0" builtinId="0"/>
    <cellStyle name="Normal 2" xfId="4"/>
    <cellStyle name="Percent" xfId="1" builtinId="5"/>
  </cellStyles>
  <dxfs count="109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189230</xdr:colOff>
      <xdr:row>4</xdr:row>
      <xdr:rowOff>17569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322955" cy="779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/>
  </sheetViews>
  <sheetFormatPr defaultRowHeight="15" x14ac:dyDescent="0.25"/>
  <cols>
    <col min="1" max="11" width="9.140625" style="78"/>
    <col min="12" max="12" width="7" style="78" customWidth="1"/>
    <col min="13" max="13" width="12.42578125" style="78" customWidth="1"/>
    <col min="14" max="16384" width="9.140625" style="78"/>
  </cols>
  <sheetData>
    <row r="6" spans="1:13" ht="21" x14ac:dyDescent="0.35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 x14ac:dyDescent="0.25">
      <c r="A8" s="78" t="s">
        <v>16</v>
      </c>
    </row>
    <row r="10" spans="1:13" x14ac:dyDescent="0.25">
      <c r="A10" s="78" t="s">
        <v>28</v>
      </c>
    </row>
    <row r="12" spans="1:13" x14ac:dyDescent="0.25">
      <c r="A12" s="78" t="s">
        <v>17</v>
      </c>
    </row>
    <row r="14" spans="1:13" x14ac:dyDescent="0.25">
      <c r="A14" s="78" t="s">
        <v>29</v>
      </c>
    </row>
    <row r="15" spans="1:13" x14ac:dyDescent="0.25">
      <c r="A15" s="78" t="s">
        <v>18</v>
      </c>
    </row>
    <row r="17" spans="1:13" x14ac:dyDescent="0.25">
      <c r="A17" s="78" t="s">
        <v>19</v>
      </c>
    </row>
    <row r="18" spans="1:13" x14ac:dyDescent="0.25">
      <c r="A18" s="78" t="s">
        <v>30</v>
      </c>
    </row>
    <row r="19" spans="1:13" x14ac:dyDescent="0.25">
      <c r="A19" s="78" t="s">
        <v>31</v>
      </c>
    </row>
    <row r="20" spans="1:13" ht="15.75" thickBot="1" x14ac:dyDescent="0.3"/>
    <row r="21" spans="1:13" ht="15.75" thickBot="1" x14ac:dyDescent="0.3">
      <c r="A21" s="78" t="s">
        <v>22</v>
      </c>
      <c r="M21" s="5"/>
    </row>
    <row r="23" spans="1:13" x14ac:dyDescent="0.25">
      <c r="A23" s="78" t="s">
        <v>32</v>
      </c>
    </row>
    <row r="25" spans="1:13" x14ac:dyDescent="0.25">
      <c r="A25" s="78" t="s">
        <v>20</v>
      </c>
    </row>
    <row r="26" spans="1:13" x14ac:dyDescent="0.25">
      <c r="A26" s="78" t="s">
        <v>21</v>
      </c>
    </row>
    <row r="27" spans="1:13" x14ac:dyDescent="0.25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</row>
    <row r="28" spans="1:13" x14ac:dyDescent="0.25">
      <c r="A28" s="78" t="s">
        <v>33</v>
      </c>
    </row>
    <row r="30" spans="1:13" ht="15.75" x14ac:dyDescent="0.25">
      <c r="A30" s="13" t="s">
        <v>23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4"/>
  <sheetViews>
    <sheetView zoomScaleNormal="100" workbookViewId="0">
      <selection activeCell="A8" sqref="A8"/>
    </sheetView>
  </sheetViews>
  <sheetFormatPr defaultRowHeight="15" x14ac:dyDescent="0.25"/>
  <cols>
    <col min="1" max="1" width="9.7109375" style="78" customWidth="1"/>
    <col min="2" max="2" width="10.42578125" style="78" customWidth="1"/>
    <col min="3" max="9" width="6.7109375" style="78" customWidth="1"/>
    <col min="10" max="10" width="14.140625" style="78" bestFit="1" customWidth="1"/>
    <col min="11" max="11" width="2.7109375" style="78" customWidth="1"/>
    <col min="12" max="12" width="12.7109375" style="78" customWidth="1"/>
    <col min="13" max="19" width="6.7109375" style="78" customWidth="1"/>
    <col min="20" max="16384" width="9.140625" style="78"/>
  </cols>
  <sheetData>
    <row r="1" spans="1:19" ht="15.75" thickBot="1" x14ac:dyDescent="0.3"/>
    <row r="2" spans="1:19" ht="15" customHeight="1" thickBot="1" x14ac:dyDescent="0.3">
      <c r="L2" s="14" t="s">
        <v>25</v>
      </c>
      <c r="M2" s="44" t="str">
        <f t="array" ref="M2">IF(SUM(IF(M8:S34="",0,1))=0,"",SUM(M8:S34))</f>
        <v/>
      </c>
      <c r="O2" s="10" t="s">
        <v>14</v>
      </c>
      <c r="P2" s="6" t="str">
        <f>IF(M2="","",M2/M3)</f>
        <v/>
      </c>
    </row>
    <row r="3" spans="1:19" x14ac:dyDescent="0.25">
      <c r="L3" s="15" t="s">
        <v>26</v>
      </c>
      <c r="M3" s="45">
        <f>SUM(B8:B34)</f>
        <v>81.25</v>
      </c>
    </row>
    <row r="5" spans="1:19" ht="23.25" x14ac:dyDescent="0.35">
      <c r="A5" s="11" t="s">
        <v>49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19" ht="15.75" x14ac:dyDescent="0.25">
      <c r="A6" s="1"/>
      <c r="B6" s="169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169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80">
        <v>1</v>
      </c>
      <c r="B8" s="81">
        <f>SUM(C8:I8)</f>
        <v>2.5</v>
      </c>
      <c r="C8" s="81">
        <v>1</v>
      </c>
      <c r="D8" s="81">
        <v>1.5</v>
      </c>
      <c r="E8" s="81"/>
      <c r="F8" s="81"/>
      <c r="G8" s="81"/>
      <c r="H8" s="81"/>
      <c r="I8" s="81"/>
      <c r="J8" s="82" t="str">
        <f ca="1">INDIRECT("'"&amp;A8&amp;"'!B1")</f>
        <v>Incomplete</v>
      </c>
      <c r="L8" s="80">
        <f>A8</f>
        <v>1</v>
      </c>
      <c r="M8" s="83" t="str">
        <f>IF('1'!$A8="","",'1'!$A8)</f>
        <v/>
      </c>
      <c r="N8" s="83" t="str">
        <f>IF('1'!$A12="","",'1'!$A12)</f>
        <v/>
      </c>
      <c r="O8" s="83"/>
      <c r="P8" s="83"/>
      <c r="Q8" s="83"/>
      <c r="R8" s="83"/>
      <c r="S8" s="83"/>
    </row>
    <row r="9" spans="1:19" x14ac:dyDescent="0.25">
      <c r="A9" s="80">
        <v>2</v>
      </c>
      <c r="B9" s="81">
        <f t="shared" ref="B9:B33" si="0">SUM(C9:I9)</f>
        <v>3.75</v>
      </c>
      <c r="C9" s="81">
        <v>2.25</v>
      </c>
      <c r="D9" s="81">
        <v>1.5</v>
      </c>
      <c r="E9" s="81"/>
      <c r="F9" s="81"/>
      <c r="G9" s="81"/>
      <c r="H9" s="81"/>
      <c r="I9" s="81"/>
      <c r="J9" s="82" t="str">
        <f t="shared" ref="J9:J26" ca="1" si="1">INDIRECT("'"&amp;A9&amp;"'!B1")</f>
        <v>Incomplete</v>
      </c>
      <c r="L9" s="80">
        <f t="shared" ref="L9:L26" si="2">A9</f>
        <v>2</v>
      </c>
      <c r="M9" s="83" t="str">
        <f>IF('2'!$A8="","",'2'!$A8)</f>
        <v/>
      </c>
      <c r="N9" s="83" t="str">
        <f>IF('2'!$A14="","",'2'!$A14)</f>
        <v/>
      </c>
      <c r="O9" s="83" t="str">
        <f>IF('2'!$A18="","",'2'!$A18)</f>
        <v/>
      </c>
      <c r="P9" s="83"/>
      <c r="Q9" s="83"/>
      <c r="R9" s="83"/>
      <c r="S9" s="83"/>
    </row>
    <row r="10" spans="1:19" x14ac:dyDescent="0.25">
      <c r="A10" s="80">
        <v>3</v>
      </c>
      <c r="B10" s="81">
        <f t="shared" si="0"/>
        <v>3.75</v>
      </c>
      <c r="C10" s="81">
        <v>1.5</v>
      </c>
      <c r="D10" s="81">
        <v>1.5</v>
      </c>
      <c r="E10" s="81">
        <v>0.75</v>
      </c>
      <c r="F10" s="81"/>
      <c r="G10" s="81"/>
      <c r="H10" s="81"/>
      <c r="I10" s="81"/>
      <c r="J10" s="82" t="str">
        <f t="shared" ca="1" si="1"/>
        <v>Incomplete</v>
      </c>
      <c r="L10" s="80">
        <f t="shared" si="2"/>
        <v>3</v>
      </c>
      <c r="M10" s="83" t="str">
        <f>IF('3'!$A8="","",'3'!$A8)</f>
        <v/>
      </c>
      <c r="N10" s="83" t="str">
        <f>IF('3'!$A12="","",'3'!$A12)</f>
        <v/>
      </c>
      <c r="O10" s="83" t="str">
        <f>IF('3'!$A16="","",'3'!$A16)</f>
        <v/>
      </c>
      <c r="P10" s="83" t="str">
        <f>IF('3'!$A19="","",'3'!$A19)</f>
        <v/>
      </c>
      <c r="Q10" s="83"/>
      <c r="R10" s="83"/>
      <c r="S10" s="83"/>
    </row>
    <row r="11" spans="1:19" x14ac:dyDescent="0.25">
      <c r="A11" s="80">
        <v>4</v>
      </c>
      <c r="B11" s="81">
        <f t="shared" si="0"/>
        <v>3</v>
      </c>
      <c r="C11" s="81">
        <v>1.5</v>
      </c>
      <c r="D11" s="81">
        <v>1.5</v>
      </c>
      <c r="E11" s="81"/>
      <c r="F11" s="81"/>
      <c r="G11" s="81"/>
      <c r="H11" s="81"/>
      <c r="I11" s="81"/>
      <c r="J11" s="82" t="str">
        <f t="shared" ca="1" si="1"/>
        <v>Incomplete</v>
      </c>
      <c r="L11" s="80">
        <f t="shared" si="2"/>
        <v>4</v>
      </c>
      <c r="M11" s="83" t="str">
        <f>IF('4'!$A8="","",'4'!$A8)</f>
        <v/>
      </c>
      <c r="N11" s="83" t="str">
        <f>IF('4'!$A12="","",'4'!$A12)</f>
        <v/>
      </c>
      <c r="O11" s="83"/>
      <c r="P11" s="83"/>
      <c r="Q11" s="83"/>
      <c r="R11" s="83"/>
      <c r="S11" s="83"/>
    </row>
    <row r="12" spans="1:19" x14ac:dyDescent="0.25">
      <c r="A12" s="80">
        <v>5</v>
      </c>
      <c r="B12" s="81">
        <f t="shared" si="0"/>
        <v>2.25</v>
      </c>
      <c r="C12" s="81">
        <v>1</v>
      </c>
      <c r="D12" s="81">
        <v>0.75</v>
      </c>
      <c r="E12" s="81">
        <v>0.5</v>
      </c>
      <c r="F12" s="81"/>
      <c r="G12" s="81"/>
      <c r="H12" s="81"/>
      <c r="I12" s="81"/>
      <c r="J12" s="82" t="str">
        <f t="shared" ca="1" si="1"/>
        <v>Incomplete</v>
      </c>
      <c r="L12" s="80">
        <f t="shared" si="2"/>
        <v>5</v>
      </c>
      <c r="M12" s="83" t="str">
        <f>IF('5'!$A8="","",'5'!$A8)</f>
        <v/>
      </c>
      <c r="N12" s="83" t="str">
        <f>IF('5'!$A12="","",'5'!$A12)</f>
        <v/>
      </c>
      <c r="O12" s="83" t="str">
        <f>IF('5'!$A16="","",'5'!$A16)</f>
        <v/>
      </c>
      <c r="P12" s="83"/>
      <c r="Q12" s="83"/>
      <c r="R12" s="83"/>
      <c r="S12" s="83"/>
    </row>
    <row r="13" spans="1:19" x14ac:dyDescent="0.25">
      <c r="A13" s="80">
        <v>6</v>
      </c>
      <c r="B13" s="81">
        <f t="shared" si="0"/>
        <v>2.25</v>
      </c>
      <c r="C13" s="81">
        <v>0.5</v>
      </c>
      <c r="D13" s="81">
        <v>0.5</v>
      </c>
      <c r="E13" s="81">
        <v>0.25</v>
      </c>
      <c r="F13" s="81">
        <v>1</v>
      </c>
      <c r="G13" s="81"/>
      <c r="H13" s="81"/>
      <c r="I13" s="81"/>
      <c r="J13" s="82" t="str">
        <f t="shared" ca="1" si="1"/>
        <v>Incomplete</v>
      </c>
      <c r="L13" s="80">
        <f t="shared" si="2"/>
        <v>6</v>
      </c>
      <c r="M13" s="83" t="str">
        <f>IF('6'!$A8="","",'6'!$A8)</f>
        <v/>
      </c>
      <c r="N13" s="83" t="str">
        <f>IF('6'!$A12="","",'6'!$A12)</f>
        <v/>
      </c>
      <c r="O13" s="83" t="str">
        <f>IF('6'!$A16="","",'6'!$A16)</f>
        <v/>
      </c>
      <c r="P13" s="83" t="str">
        <f>IF('6'!$A20="","",'6'!$A20)</f>
        <v/>
      </c>
      <c r="Q13" s="83"/>
      <c r="R13" s="83"/>
      <c r="S13" s="83"/>
    </row>
    <row r="14" spans="1:19" x14ac:dyDescent="0.25">
      <c r="A14" s="80">
        <v>7</v>
      </c>
      <c r="B14" s="81">
        <f t="shared" si="0"/>
        <v>3</v>
      </c>
      <c r="C14" s="81">
        <v>0.5</v>
      </c>
      <c r="D14" s="81">
        <v>1.5</v>
      </c>
      <c r="E14" s="81">
        <v>1</v>
      </c>
      <c r="F14" s="81"/>
      <c r="G14" s="81"/>
      <c r="H14" s="81"/>
      <c r="I14" s="81"/>
      <c r="J14" s="82" t="str">
        <f t="shared" ca="1" si="1"/>
        <v>Incomplete</v>
      </c>
      <c r="L14" s="80">
        <f t="shared" si="2"/>
        <v>7</v>
      </c>
      <c r="M14" s="83" t="str">
        <f>IF('7'!$A8="","",'7'!$A8)</f>
        <v/>
      </c>
      <c r="N14" s="83" t="str">
        <f>IF('7'!$A12="","",'7'!$A12)</f>
        <v/>
      </c>
      <c r="O14" s="83" t="str">
        <f>IF('7'!$A16="","",'7'!$A16)</f>
        <v/>
      </c>
      <c r="P14" s="83"/>
      <c r="Q14" s="83"/>
      <c r="R14" s="83"/>
      <c r="S14" s="83"/>
    </row>
    <row r="15" spans="1:19" x14ac:dyDescent="0.25">
      <c r="A15" s="80">
        <v>8</v>
      </c>
      <c r="B15" s="81">
        <f t="shared" si="0"/>
        <v>2.5</v>
      </c>
      <c r="C15" s="81">
        <v>1</v>
      </c>
      <c r="D15" s="81">
        <v>1</v>
      </c>
      <c r="E15" s="81">
        <v>0.5</v>
      </c>
      <c r="F15" s="81"/>
      <c r="G15" s="81"/>
      <c r="H15" s="81"/>
      <c r="I15" s="81"/>
      <c r="J15" s="82" t="str">
        <f t="shared" ca="1" si="1"/>
        <v>Incomplete</v>
      </c>
      <c r="L15" s="80">
        <f t="shared" si="2"/>
        <v>8</v>
      </c>
      <c r="M15" s="83" t="str">
        <f>IF('8'!$A8="","",'8'!$A8)</f>
        <v/>
      </c>
      <c r="N15" s="83" t="str">
        <f>IF('8'!$A14="","",'8'!$A14)</f>
        <v/>
      </c>
      <c r="O15" s="83" t="str">
        <f>IF('8'!$A18="","",'8'!$A18)</f>
        <v/>
      </c>
      <c r="P15" s="83"/>
      <c r="Q15" s="83"/>
      <c r="R15" s="83"/>
      <c r="S15" s="83"/>
    </row>
    <row r="16" spans="1:19" x14ac:dyDescent="0.25">
      <c r="A16" s="80">
        <v>9</v>
      </c>
      <c r="B16" s="81">
        <f t="shared" si="0"/>
        <v>2.25</v>
      </c>
      <c r="C16" s="81">
        <v>0.75</v>
      </c>
      <c r="D16" s="81">
        <v>0.5</v>
      </c>
      <c r="E16" s="81">
        <v>1</v>
      </c>
      <c r="F16" s="81"/>
      <c r="G16" s="81"/>
      <c r="H16" s="81"/>
      <c r="I16" s="81"/>
      <c r="J16" s="82" t="str">
        <f t="shared" ca="1" si="1"/>
        <v>Incomplete</v>
      </c>
      <c r="L16" s="80">
        <f t="shared" si="2"/>
        <v>9</v>
      </c>
      <c r="M16" s="83" t="str">
        <f>IF('9'!$A8="","",'9'!$A8)</f>
        <v/>
      </c>
      <c r="N16" s="83" t="str">
        <f>IF('9'!$A12="","",'9'!$A12)</f>
        <v/>
      </c>
      <c r="O16" s="83" t="str">
        <f>IF('9'!$A16="","",'9'!$A16)</f>
        <v/>
      </c>
      <c r="P16" s="83"/>
      <c r="Q16" s="83"/>
      <c r="R16" s="83"/>
      <c r="S16" s="83"/>
    </row>
    <row r="17" spans="1:19" x14ac:dyDescent="0.25">
      <c r="A17" s="80">
        <v>10</v>
      </c>
      <c r="B17" s="81">
        <f t="shared" si="0"/>
        <v>2.5</v>
      </c>
      <c r="C17" s="81">
        <v>1.5</v>
      </c>
      <c r="D17" s="81">
        <v>1</v>
      </c>
      <c r="E17" s="81"/>
      <c r="F17" s="81"/>
      <c r="G17" s="81"/>
      <c r="H17" s="81"/>
      <c r="I17" s="81"/>
      <c r="J17" s="82" t="str">
        <f t="shared" ca="1" si="1"/>
        <v>Incomplete</v>
      </c>
      <c r="L17" s="80">
        <f t="shared" si="2"/>
        <v>10</v>
      </c>
      <c r="M17" s="83" t="str">
        <f>IF('10'!$A10="","",'10'!$A10)</f>
        <v/>
      </c>
      <c r="N17" s="83" t="str">
        <f>IF('10'!$A14="","",'10'!$A14)</f>
        <v/>
      </c>
      <c r="O17" s="83"/>
      <c r="P17" s="83"/>
      <c r="Q17" s="83"/>
      <c r="R17" s="83"/>
      <c r="S17" s="83"/>
    </row>
    <row r="18" spans="1:19" x14ac:dyDescent="0.25">
      <c r="A18" s="80">
        <v>11</v>
      </c>
      <c r="B18" s="81">
        <f t="shared" si="0"/>
        <v>2.75</v>
      </c>
      <c r="C18" s="81">
        <v>2</v>
      </c>
      <c r="D18" s="81">
        <v>0.75</v>
      </c>
      <c r="E18" s="81"/>
      <c r="F18" s="81"/>
      <c r="G18" s="81"/>
      <c r="H18" s="81"/>
      <c r="I18" s="81"/>
      <c r="J18" s="82" t="str">
        <f t="shared" ca="1" si="1"/>
        <v>Incomplete</v>
      </c>
      <c r="L18" s="80">
        <f t="shared" si="2"/>
        <v>11</v>
      </c>
      <c r="M18" s="83" t="str">
        <f>IF('11'!$A21="","",'11'!$A21)</f>
        <v/>
      </c>
      <c r="N18" s="83" t="str">
        <f>IF('11'!$A25="","",'11'!$A25)</f>
        <v/>
      </c>
      <c r="O18" s="83"/>
      <c r="P18" s="83"/>
      <c r="Q18" s="83"/>
      <c r="R18" s="83"/>
      <c r="S18" s="83"/>
    </row>
    <row r="19" spans="1:19" x14ac:dyDescent="0.25">
      <c r="A19" s="80">
        <v>12</v>
      </c>
      <c r="B19" s="81">
        <f t="shared" si="0"/>
        <v>4</v>
      </c>
      <c r="C19" s="81">
        <v>4</v>
      </c>
      <c r="D19" s="81"/>
      <c r="E19" s="81"/>
      <c r="F19" s="81"/>
      <c r="G19" s="81"/>
      <c r="H19" s="81"/>
      <c r="I19" s="81"/>
      <c r="J19" s="82" t="str">
        <f t="shared" ca="1" si="1"/>
        <v>Incomplete</v>
      </c>
      <c r="L19" s="80">
        <f t="shared" si="2"/>
        <v>12</v>
      </c>
      <c r="M19" s="83" t="str">
        <f>IF('12'!$A5="","",'12'!$A5)</f>
        <v/>
      </c>
      <c r="N19" s="83"/>
      <c r="O19" s="83"/>
      <c r="P19" s="83"/>
      <c r="Q19" s="83"/>
      <c r="R19" s="83"/>
      <c r="S19" s="83"/>
    </row>
    <row r="20" spans="1:19" x14ac:dyDescent="0.25">
      <c r="A20" s="80">
        <v>13</v>
      </c>
      <c r="B20" s="81">
        <f t="shared" si="0"/>
        <v>2</v>
      </c>
      <c r="C20" s="81">
        <v>1</v>
      </c>
      <c r="D20" s="81">
        <v>1</v>
      </c>
      <c r="E20" s="81"/>
      <c r="F20" s="81"/>
      <c r="G20" s="81"/>
      <c r="H20" s="81"/>
      <c r="I20" s="81"/>
      <c r="J20" s="82" t="str">
        <f t="shared" ca="1" si="1"/>
        <v>Incomplete</v>
      </c>
      <c r="L20" s="80">
        <f t="shared" si="2"/>
        <v>13</v>
      </c>
      <c r="M20" s="83" t="str">
        <f>IF('13'!$A38="","",'13'!$A38)</f>
        <v/>
      </c>
      <c r="N20" s="83" t="str">
        <f>IF('13'!$A42="","",'13'!$A42)</f>
        <v/>
      </c>
      <c r="O20" s="83"/>
      <c r="P20" s="83"/>
      <c r="Q20" s="83"/>
      <c r="R20" s="83"/>
      <c r="S20" s="83"/>
    </row>
    <row r="21" spans="1:19" x14ac:dyDescent="0.25">
      <c r="A21" s="80">
        <v>14</v>
      </c>
      <c r="B21" s="81">
        <f t="shared" si="0"/>
        <v>4.25</v>
      </c>
      <c r="C21" s="81">
        <v>3.75</v>
      </c>
      <c r="D21" s="81">
        <v>0.5</v>
      </c>
      <c r="E21" s="81"/>
      <c r="F21" s="81"/>
      <c r="G21" s="81"/>
      <c r="H21" s="81"/>
      <c r="I21" s="81"/>
      <c r="J21" s="82" t="str">
        <f t="shared" ca="1" si="1"/>
        <v>Incomplete</v>
      </c>
      <c r="L21" s="80">
        <f t="shared" si="2"/>
        <v>14</v>
      </c>
      <c r="M21" s="83" t="str">
        <f>IF('14'!$A29="","",'14'!$A29)</f>
        <v/>
      </c>
      <c r="N21" s="83" t="str">
        <f>IF('14'!$A33="","",'14'!$A33)</f>
        <v/>
      </c>
      <c r="O21" s="83"/>
      <c r="P21" s="83"/>
      <c r="Q21" s="83"/>
      <c r="R21" s="83"/>
      <c r="S21" s="83"/>
    </row>
    <row r="22" spans="1:19" x14ac:dyDescent="0.25">
      <c r="A22" s="80">
        <v>15</v>
      </c>
      <c r="B22" s="81">
        <f t="shared" si="0"/>
        <v>5.5</v>
      </c>
      <c r="C22" s="81">
        <v>1.75</v>
      </c>
      <c r="D22" s="81">
        <v>2.75</v>
      </c>
      <c r="E22" s="81">
        <v>1</v>
      </c>
      <c r="F22" s="81"/>
      <c r="G22" s="81"/>
      <c r="H22" s="81"/>
      <c r="I22" s="81"/>
      <c r="J22" s="82" t="str">
        <f t="shared" ca="1" si="1"/>
        <v>Incomplete</v>
      </c>
      <c r="L22" s="80">
        <f t="shared" si="2"/>
        <v>15</v>
      </c>
      <c r="M22" s="83" t="str">
        <f>IF('15'!$A46="","",'15'!$A46)</f>
        <v/>
      </c>
      <c r="N22" s="83" t="str">
        <f>IF('15'!$A50="","",'15'!$A50)</f>
        <v/>
      </c>
      <c r="O22" s="83" t="str">
        <f>IF('15'!$A54="","",'15'!$A54)</f>
        <v/>
      </c>
      <c r="P22" s="83"/>
      <c r="Q22" s="83"/>
      <c r="R22" s="83"/>
      <c r="S22" s="83"/>
    </row>
    <row r="23" spans="1:19" x14ac:dyDescent="0.25">
      <c r="A23" s="80">
        <v>16</v>
      </c>
      <c r="B23" s="81">
        <f t="shared" si="0"/>
        <v>2.5</v>
      </c>
      <c r="C23" s="81">
        <v>2</v>
      </c>
      <c r="D23" s="81">
        <v>0.5</v>
      </c>
      <c r="E23" s="81"/>
      <c r="F23" s="81"/>
      <c r="G23" s="81"/>
      <c r="H23" s="81"/>
      <c r="I23" s="81"/>
      <c r="J23" s="82" t="str">
        <f t="shared" ca="1" si="1"/>
        <v>Incomplete</v>
      </c>
      <c r="L23" s="80">
        <f t="shared" si="2"/>
        <v>16</v>
      </c>
      <c r="M23" s="83" t="str">
        <f>IF('16'!$A15="","",'16'!$A15)</f>
        <v/>
      </c>
      <c r="N23" s="83" t="str">
        <f>IF('16'!$A19="","",'16'!$A19)</f>
        <v/>
      </c>
      <c r="O23" s="83"/>
      <c r="P23" s="83"/>
      <c r="Q23" s="83"/>
      <c r="R23" s="83"/>
      <c r="S23" s="83"/>
    </row>
    <row r="24" spans="1:19" x14ac:dyDescent="0.25">
      <c r="A24" s="80">
        <v>17</v>
      </c>
      <c r="B24" s="81">
        <f t="shared" si="0"/>
        <v>3.5</v>
      </c>
      <c r="C24" s="81">
        <v>2</v>
      </c>
      <c r="D24" s="81">
        <v>0.25</v>
      </c>
      <c r="E24" s="81">
        <v>1.25</v>
      </c>
      <c r="F24" s="81"/>
      <c r="G24" s="81"/>
      <c r="H24" s="81"/>
      <c r="I24" s="81"/>
      <c r="J24" s="82" t="str">
        <f t="shared" ca="1" si="1"/>
        <v>Incomplete</v>
      </c>
      <c r="L24" s="80">
        <f t="shared" si="2"/>
        <v>17</v>
      </c>
      <c r="M24" s="83" t="str">
        <f>IF('17'!$A21="","",'17'!$A21)</f>
        <v/>
      </c>
      <c r="N24" s="83" t="str">
        <f>IF('17'!$A25="","",'17'!$A25)</f>
        <v/>
      </c>
      <c r="O24" s="83" t="str">
        <f>IF('17'!$A29="","",'17'!$A29)</f>
        <v/>
      </c>
      <c r="P24" s="83"/>
      <c r="Q24" s="83"/>
      <c r="R24" s="83"/>
      <c r="S24" s="83"/>
    </row>
    <row r="25" spans="1:19" x14ac:dyDescent="0.25">
      <c r="A25" s="80">
        <v>18</v>
      </c>
      <c r="B25" s="81">
        <f t="shared" si="0"/>
        <v>4.75</v>
      </c>
      <c r="C25" s="81">
        <v>2.75</v>
      </c>
      <c r="D25" s="81">
        <v>1.5</v>
      </c>
      <c r="E25" s="81">
        <v>0.5</v>
      </c>
      <c r="F25" s="81"/>
      <c r="G25" s="81"/>
      <c r="H25" s="81"/>
      <c r="I25" s="81"/>
      <c r="J25" s="82" t="str">
        <f t="shared" ca="1" si="1"/>
        <v>Incomplete</v>
      </c>
      <c r="L25" s="80">
        <f t="shared" si="2"/>
        <v>18</v>
      </c>
      <c r="M25" s="83" t="str">
        <f>IF('18'!$A46="","",'18'!$A46)</f>
        <v/>
      </c>
      <c r="N25" s="83" t="str">
        <f>IF('18'!$A51="","",'18'!$A51)</f>
        <v/>
      </c>
      <c r="O25" s="83" t="str">
        <f>IF('18'!$A55="","",'18'!$A55)</f>
        <v/>
      </c>
      <c r="P25" s="83"/>
      <c r="Q25" s="83"/>
      <c r="R25" s="83"/>
      <c r="S25" s="83"/>
    </row>
    <row r="26" spans="1:19" x14ac:dyDescent="0.25">
      <c r="A26" s="80">
        <v>19</v>
      </c>
      <c r="B26" s="81">
        <f t="shared" si="0"/>
        <v>2.5</v>
      </c>
      <c r="C26" s="81">
        <v>1</v>
      </c>
      <c r="D26" s="81">
        <v>0.75</v>
      </c>
      <c r="E26" s="81">
        <v>0.75</v>
      </c>
      <c r="F26" s="81"/>
      <c r="G26" s="81"/>
      <c r="H26" s="81"/>
      <c r="I26" s="81"/>
      <c r="J26" s="82" t="str">
        <f t="shared" ca="1" si="1"/>
        <v>Incomplete</v>
      </c>
      <c r="L26" s="80">
        <f t="shared" si="2"/>
        <v>19</v>
      </c>
      <c r="M26" s="83" t="str">
        <f>IF('19'!$A8="","",'19'!$A8)</f>
        <v/>
      </c>
      <c r="N26" s="83" t="str">
        <f>IF('19'!$A15="","",'19'!$A15)</f>
        <v/>
      </c>
      <c r="O26" s="83" t="str">
        <f>IF('19'!$A19="","",'19'!$A19)</f>
        <v/>
      </c>
      <c r="P26" s="83"/>
      <c r="Q26" s="83"/>
      <c r="R26" s="83"/>
      <c r="S26" s="83"/>
    </row>
    <row r="27" spans="1:19" x14ac:dyDescent="0.25">
      <c r="A27" s="80">
        <v>20</v>
      </c>
      <c r="B27" s="81">
        <f t="shared" si="0"/>
        <v>2</v>
      </c>
      <c r="C27" s="81">
        <v>1.5</v>
      </c>
      <c r="D27" s="81">
        <v>0.5</v>
      </c>
      <c r="E27" s="81"/>
      <c r="F27" s="81"/>
      <c r="G27" s="81"/>
      <c r="H27" s="81"/>
      <c r="I27" s="81"/>
      <c r="J27" s="82" t="str">
        <f t="shared" ref="J27:J33" ca="1" si="3">INDIRECT("'"&amp;A27&amp;"'!B1")</f>
        <v>Incomplete</v>
      </c>
      <c r="L27" s="80">
        <f t="shared" ref="L27:L32" si="4">A27</f>
        <v>20</v>
      </c>
      <c r="M27" s="83" t="str">
        <f>IF('20'!$A8="","",'20'!$A8)</f>
        <v/>
      </c>
      <c r="N27" s="83" t="str">
        <f>IF('20'!$A24="","",'20'!$A24)</f>
        <v/>
      </c>
      <c r="O27" s="83"/>
      <c r="P27" s="83"/>
      <c r="Q27" s="83"/>
      <c r="R27" s="83"/>
      <c r="S27" s="83"/>
    </row>
    <row r="28" spans="1:19" x14ac:dyDescent="0.25">
      <c r="A28" s="80">
        <v>21</v>
      </c>
      <c r="B28" s="81">
        <f t="shared" si="0"/>
        <v>2.25</v>
      </c>
      <c r="C28" s="81">
        <v>0.5</v>
      </c>
      <c r="D28" s="81">
        <v>0.75</v>
      </c>
      <c r="E28" s="81">
        <v>1</v>
      </c>
      <c r="F28" s="81"/>
      <c r="G28" s="81"/>
      <c r="H28" s="81"/>
      <c r="I28" s="81"/>
      <c r="J28" s="82" t="str">
        <f t="shared" ca="1" si="3"/>
        <v>Incomplete</v>
      </c>
      <c r="L28" s="80">
        <f t="shared" si="4"/>
        <v>21</v>
      </c>
      <c r="M28" s="83" t="str">
        <f>IF('21'!$A8="","",'21'!$A8)</f>
        <v/>
      </c>
      <c r="N28" s="83" t="str">
        <f>IF('21'!$A16="","",'21'!$A16)</f>
        <v/>
      </c>
      <c r="O28" s="83" t="str">
        <f>IF('21'!$A20="","",'21'!$A20)</f>
        <v/>
      </c>
      <c r="P28" s="83"/>
      <c r="Q28" s="83"/>
      <c r="R28" s="83"/>
      <c r="S28" s="83"/>
    </row>
    <row r="29" spans="1:19" x14ac:dyDescent="0.25">
      <c r="A29" s="80">
        <v>22</v>
      </c>
      <c r="B29" s="81">
        <f t="shared" si="0"/>
        <v>1.75</v>
      </c>
      <c r="C29" s="81">
        <v>1</v>
      </c>
      <c r="D29" s="81">
        <v>0.75</v>
      </c>
      <c r="E29" s="81"/>
      <c r="F29" s="81"/>
      <c r="G29" s="81"/>
      <c r="H29" s="81"/>
      <c r="I29" s="81"/>
      <c r="J29" s="82" t="str">
        <f t="shared" ca="1" si="3"/>
        <v>Incomplete</v>
      </c>
      <c r="L29" s="80">
        <f t="shared" si="4"/>
        <v>22</v>
      </c>
      <c r="M29" s="83" t="str">
        <f>IF('22'!$A18="","",'22'!$A18)</f>
        <v/>
      </c>
      <c r="N29" s="83" t="str">
        <f>IF('22'!$A22="","",'22'!$A22)</f>
        <v/>
      </c>
      <c r="O29" s="83"/>
      <c r="P29" s="83"/>
      <c r="Q29" s="83"/>
      <c r="R29" s="83"/>
      <c r="S29" s="83"/>
    </row>
    <row r="30" spans="1:19" x14ac:dyDescent="0.25">
      <c r="A30" s="84">
        <v>23</v>
      </c>
      <c r="B30" s="81">
        <f t="shared" si="0"/>
        <v>1.75</v>
      </c>
      <c r="C30" s="81">
        <v>0.75</v>
      </c>
      <c r="D30" s="81">
        <v>1</v>
      </c>
      <c r="E30" s="81"/>
      <c r="F30" s="81"/>
      <c r="G30" s="81"/>
      <c r="H30" s="81"/>
      <c r="I30" s="81"/>
      <c r="J30" s="82" t="str">
        <f t="shared" ca="1" si="3"/>
        <v>Incomplete</v>
      </c>
      <c r="L30" s="80">
        <f t="shared" si="4"/>
        <v>23</v>
      </c>
      <c r="M30" s="83" t="str">
        <f>IF('23'!$A8="","",'23'!$A8)</f>
        <v/>
      </c>
      <c r="N30" s="83" t="str">
        <f>IF('23'!$A12="","",'23'!$A12)</f>
        <v/>
      </c>
      <c r="O30" s="83"/>
      <c r="P30" s="83"/>
      <c r="Q30" s="83"/>
      <c r="R30" s="83"/>
      <c r="S30" s="83"/>
    </row>
    <row r="31" spans="1:19" x14ac:dyDescent="0.25">
      <c r="A31" s="84">
        <v>24</v>
      </c>
      <c r="B31" s="81">
        <f t="shared" si="0"/>
        <v>3.5</v>
      </c>
      <c r="C31" s="81">
        <v>1.5</v>
      </c>
      <c r="D31" s="81">
        <v>1</v>
      </c>
      <c r="E31" s="81">
        <v>1</v>
      </c>
      <c r="F31" s="81"/>
      <c r="G31" s="81"/>
      <c r="H31" s="81"/>
      <c r="I31" s="81"/>
      <c r="J31" s="82" t="str">
        <f t="shared" ca="1" si="3"/>
        <v>Incomplete</v>
      </c>
      <c r="L31" s="80">
        <f t="shared" si="4"/>
        <v>24</v>
      </c>
      <c r="M31" s="83" t="str">
        <f>IF('24'!$A16="","",'24'!$A16)</f>
        <v/>
      </c>
      <c r="N31" s="83" t="str">
        <f>IF('24'!$A20="","",'24'!$A20)</f>
        <v/>
      </c>
      <c r="O31" s="83" t="str">
        <f>IF('24'!$A24="","",'24'!$A24)</f>
        <v/>
      </c>
      <c r="P31" s="83"/>
      <c r="Q31" s="83"/>
      <c r="R31" s="83"/>
      <c r="S31" s="83"/>
    </row>
    <row r="32" spans="1:19" x14ac:dyDescent="0.25">
      <c r="A32" s="80">
        <v>25</v>
      </c>
      <c r="B32" s="81">
        <f t="shared" si="0"/>
        <v>2.75</v>
      </c>
      <c r="C32" s="81">
        <v>0.75</v>
      </c>
      <c r="D32" s="81">
        <v>2</v>
      </c>
      <c r="E32" s="81"/>
      <c r="F32" s="81"/>
      <c r="G32" s="81"/>
      <c r="H32" s="81"/>
      <c r="I32" s="81"/>
      <c r="J32" s="82" t="str">
        <f t="shared" ca="1" si="3"/>
        <v>Incomplete</v>
      </c>
      <c r="L32" s="80">
        <f t="shared" si="4"/>
        <v>25</v>
      </c>
      <c r="M32" s="83" t="str">
        <f>IF('25'!$A8="","",'25'!$A8)</f>
        <v/>
      </c>
      <c r="N32" s="83" t="str">
        <f>IF('25'!$A12="","",'25'!$A12)</f>
        <v/>
      </c>
      <c r="O32" s="83"/>
      <c r="P32" s="83"/>
      <c r="Q32" s="83"/>
      <c r="R32" s="83"/>
      <c r="S32" s="83"/>
    </row>
    <row r="33" spans="1:19" x14ac:dyDescent="0.25">
      <c r="A33" s="80">
        <v>26</v>
      </c>
      <c r="B33" s="81">
        <f t="shared" si="0"/>
        <v>4.25</v>
      </c>
      <c r="C33" s="81">
        <v>1</v>
      </c>
      <c r="D33" s="81">
        <v>3</v>
      </c>
      <c r="E33" s="81">
        <v>0.25</v>
      </c>
      <c r="F33" s="81"/>
      <c r="G33" s="81"/>
      <c r="H33" s="81"/>
      <c r="I33" s="81"/>
      <c r="J33" s="82" t="str">
        <f t="shared" ca="1" si="3"/>
        <v>Incomplete</v>
      </c>
      <c r="L33" s="80">
        <f t="shared" ref="L33" si="5">A33</f>
        <v>26</v>
      </c>
      <c r="M33" s="83" t="str">
        <f>IF('26'!$A32="","",'26'!$A32)</f>
        <v/>
      </c>
      <c r="N33" s="83" t="str">
        <f>IF('26'!$A36="","",'26'!$A36)</f>
        <v/>
      </c>
      <c r="O33" s="83" t="str">
        <f>IF('26'!$A40="","",'26'!$A40)</f>
        <v/>
      </c>
      <c r="P33" s="83"/>
      <c r="Q33" s="83"/>
      <c r="R33" s="83"/>
      <c r="S33" s="83"/>
    </row>
    <row r="34" spans="1:19" x14ac:dyDescent="0.25">
      <c r="A34" s="167">
        <v>27</v>
      </c>
      <c r="B34" s="81">
        <f t="shared" ref="B34" si="6">SUM(C34:I34)</f>
        <v>3.5</v>
      </c>
      <c r="C34" s="81">
        <v>2.5</v>
      </c>
      <c r="D34" s="81">
        <v>0.5</v>
      </c>
      <c r="E34" s="81">
        <v>0.5</v>
      </c>
      <c r="F34" s="81"/>
      <c r="G34" s="81"/>
      <c r="H34" s="81"/>
      <c r="I34" s="81"/>
      <c r="J34" s="82" t="str">
        <f t="shared" ref="J34" ca="1" si="7">INDIRECT("'"&amp;A34&amp;"'!B1")</f>
        <v>Incomplete</v>
      </c>
      <c r="L34" s="167">
        <f t="shared" ref="L34" si="8">A34</f>
        <v>27</v>
      </c>
      <c r="M34" s="83" t="str">
        <f>IF('27'!$A22="","",'27'!$A22)</f>
        <v/>
      </c>
      <c r="N34" s="83" t="str">
        <f>IF('27'!$A26="","",'27'!$A26)</f>
        <v/>
      </c>
      <c r="O34" s="83" t="str">
        <f>IF('27'!$A30="","",'27'!$A30)</f>
        <v/>
      </c>
      <c r="P34" s="83" t="str">
        <f>IF('27'!$A31="","",'27'!$A31)</f>
        <v/>
      </c>
      <c r="Q34" s="83"/>
      <c r="R34" s="83"/>
      <c r="S34" s="83"/>
    </row>
  </sheetData>
  <mergeCells count="1">
    <mergeCell ref="B6:B7"/>
  </mergeCells>
  <conditionalFormatting sqref="J8:J32">
    <cfRule type="cellIs" dxfId="108" priority="221" operator="equal">
      <formula>"Finished"</formula>
    </cfRule>
    <cfRule type="cellIs" dxfId="107" priority="222" operator="equal">
      <formula>"Flag for Review"</formula>
    </cfRule>
    <cfRule type="cellIs" dxfId="106" priority="223" operator="equal">
      <formula>"Incomplete"</formula>
    </cfRule>
  </conditionalFormatting>
  <conditionalFormatting sqref="P2">
    <cfRule type="expression" dxfId="105" priority="60">
      <formula>LEN(P2)=0</formula>
    </cfRule>
    <cfRule type="cellIs" dxfId="104" priority="218" operator="greaterThanOrEqual">
      <formula>0.75</formula>
    </cfRule>
    <cfRule type="cellIs" dxfId="103" priority="219" operator="greaterThanOrEqual">
      <formula>0.65</formula>
    </cfRule>
    <cfRule type="cellIs" dxfId="102" priority="220" operator="greaterThanOrEqual">
      <formula>0</formula>
    </cfRule>
  </conditionalFormatting>
  <conditionalFormatting sqref="C8:I32">
    <cfRule type="containsBlanks" dxfId="101" priority="224">
      <formula>LEN(TRIM(C8))=0</formula>
    </cfRule>
  </conditionalFormatting>
  <conditionalFormatting sqref="M8:S32">
    <cfRule type="expression" dxfId="100" priority="33">
      <formula>C8=""</formula>
    </cfRule>
    <cfRule type="expression" dxfId="99" priority="34">
      <formula>M8/C8&gt;=0.75</formula>
    </cfRule>
    <cfRule type="expression" dxfId="98" priority="35">
      <formula>M8/C8&gt;=0.65</formula>
    </cfRule>
    <cfRule type="expression" dxfId="97" priority="36">
      <formula>M8/C8&gt;=0</formula>
    </cfRule>
  </conditionalFormatting>
  <conditionalFormatting sqref="J33">
    <cfRule type="cellIs" dxfId="96" priority="21" operator="equal">
      <formula>"Finished"</formula>
    </cfRule>
    <cfRule type="cellIs" dxfId="95" priority="22" operator="equal">
      <formula>"Flag for Review"</formula>
    </cfRule>
    <cfRule type="cellIs" dxfId="94" priority="23" operator="equal">
      <formula>"Incomplete"</formula>
    </cfRule>
  </conditionalFormatting>
  <conditionalFormatting sqref="C33:I33">
    <cfRule type="containsBlanks" dxfId="93" priority="24">
      <formula>LEN(TRIM(C33))=0</formula>
    </cfRule>
  </conditionalFormatting>
  <conditionalFormatting sqref="M33:S33">
    <cfRule type="expression" dxfId="92" priority="17">
      <formula>C33=""</formula>
    </cfRule>
    <cfRule type="expression" dxfId="91" priority="18">
      <formula>M33/C33&gt;=0.75</formula>
    </cfRule>
    <cfRule type="expression" dxfId="90" priority="19">
      <formula>M33/C33&gt;=0.65</formula>
    </cfRule>
    <cfRule type="expression" dxfId="89" priority="20">
      <formula>M33/C33&gt;=0</formula>
    </cfRule>
  </conditionalFormatting>
  <conditionalFormatting sqref="J34">
    <cfRule type="cellIs" dxfId="88" priority="5" operator="equal">
      <formula>"Finished"</formula>
    </cfRule>
    <cfRule type="cellIs" dxfId="87" priority="6" operator="equal">
      <formula>"Flag for Review"</formula>
    </cfRule>
    <cfRule type="cellIs" dxfId="86" priority="7" operator="equal">
      <formula>"Incomplete"</formula>
    </cfRule>
  </conditionalFormatting>
  <conditionalFormatting sqref="C34:I34">
    <cfRule type="containsBlanks" dxfId="85" priority="8">
      <formula>LEN(TRIM(C34))=0</formula>
    </cfRule>
  </conditionalFormatting>
  <conditionalFormatting sqref="M34:S34">
    <cfRule type="expression" dxfId="84" priority="1">
      <formula>C34=""</formula>
    </cfRule>
    <cfRule type="expression" dxfId="83" priority="2">
      <formula>M34/C34&gt;=0.75</formula>
    </cfRule>
    <cfRule type="expression" dxfId="82" priority="3">
      <formula>M34/C34&gt;=0.65</formula>
    </cfRule>
    <cfRule type="expression" dxfId="81" priority="4">
      <formula>M34/C34&gt;=0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3" location="'26'!A1" display="'26'!A1"/>
    <hyperlink ref="L33" location="'26'!A1" display="'26'!A1"/>
    <hyperlink ref="A34" location="'27'!A1" display="'27'!A1"/>
    <hyperlink ref="L34" location="'27'!A1" display="'27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88"/>
  <sheetViews>
    <sheetView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9" width="11.140625" style="23" customWidth="1"/>
    <col min="10" max="16384" width="9.140625" style="23"/>
  </cols>
  <sheetData>
    <row r="1" spans="1:10" x14ac:dyDescent="0.25">
      <c r="A1" s="7">
        <v>1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1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6"/>
    </row>
    <row r="4" spans="1:10" x14ac:dyDescent="0.25">
      <c r="A4" s="9">
        <f>INDEX('Point Grid'!B:B,MATCH('1'!A1,'Point Grid'!A:A,0))</f>
        <v>2.5</v>
      </c>
      <c r="B4" s="19"/>
      <c r="C4" s="19"/>
      <c r="D4" s="19"/>
      <c r="E4" s="19"/>
      <c r="F4" s="19"/>
      <c r="G4" s="19"/>
      <c r="H4" s="19"/>
      <c r="I4" s="20"/>
      <c r="J4" s="46"/>
    </row>
    <row r="5" spans="1:10" x14ac:dyDescent="0.25">
      <c r="A5" s="18"/>
      <c r="B5" s="19"/>
      <c r="C5" s="19"/>
      <c r="D5" s="19"/>
      <c r="E5" s="19"/>
      <c r="F5" s="19"/>
      <c r="G5" s="19"/>
      <c r="H5" s="19"/>
      <c r="I5" s="20"/>
      <c r="J5" s="46"/>
    </row>
    <row r="6" spans="1:10" x14ac:dyDescent="0.25">
      <c r="A6" s="29" t="s">
        <v>2</v>
      </c>
      <c r="B6" s="19" t="s">
        <v>50</v>
      </c>
      <c r="C6" s="19"/>
      <c r="D6" s="19"/>
      <c r="E6" s="19"/>
      <c r="F6" s="19"/>
      <c r="G6" s="19"/>
      <c r="H6" s="19"/>
      <c r="I6" s="20"/>
      <c r="J6" s="46"/>
    </row>
    <row r="7" spans="1:10" ht="15.75" thickBot="1" x14ac:dyDescent="0.3">
      <c r="A7" s="9">
        <f>INDEX('Point Grid'!$C$8:$I$34,MATCH($A$1,'Point Grid'!$A$8:$A$34,0),MATCH(A6,'Point Grid'!$C$7:$I$7,0))</f>
        <v>1</v>
      </c>
      <c r="B7" s="19" t="s">
        <v>51</v>
      </c>
      <c r="C7" s="19"/>
      <c r="D7" s="19"/>
      <c r="E7" s="19"/>
      <c r="F7" s="19"/>
      <c r="G7" s="19"/>
      <c r="H7" s="19"/>
      <c r="I7" s="20"/>
      <c r="J7" s="46"/>
    </row>
    <row r="8" spans="1:10" ht="15.75" thickBot="1" x14ac:dyDescent="0.3">
      <c r="A8" s="5"/>
      <c r="B8" s="49" t="s">
        <v>52</v>
      </c>
      <c r="C8" s="49"/>
      <c r="D8" s="49"/>
      <c r="E8" s="49"/>
      <c r="F8" s="49"/>
      <c r="G8" s="49"/>
      <c r="H8" s="49"/>
      <c r="I8" s="20"/>
      <c r="J8" s="46"/>
    </row>
    <row r="9" spans="1:10" x14ac:dyDescent="0.25">
      <c r="A9" s="29"/>
      <c r="B9" s="49"/>
      <c r="C9" s="49"/>
      <c r="D9" s="49"/>
      <c r="E9" s="49"/>
      <c r="F9" s="49"/>
      <c r="G9" s="49"/>
      <c r="H9" s="49"/>
      <c r="I9" s="20"/>
      <c r="J9" s="46"/>
    </row>
    <row r="10" spans="1:10" x14ac:dyDescent="0.25">
      <c r="A10" s="29" t="s">
        <v>3</v>
      </c>
      <c r="B10" s="19" t="s">
        <v>53</v>
      </c>
      <c r="C10" s="19"/>
      <c r="D10" s="19"/>
      <c r="E10" s="19"/>
      <c r="F10" s="19"/>
      <c r="G10" s="19"/>
      <c r="H10" s="19"/>
      <c r="I10" s="20"/>
      <c r="J10" s="46"/>
    </row>
    <row r="11" spans="1:10" ht="15.75" thickBot="1" x14ac:dyDescent="0.3">
      <c r="A11" s="9">
        <f>INDEX('Point Grid'!$C$8:$I$34,MATCH($A$1,'Point Grid'!$A$8:$A$34,0),MATCH(A10,'Point Grid'!$C$7:$I$7,0))</f>
        <v>1.5</v>
      </c>
      <c r="B11" s="19" t="s">
        <v>54</v>
      </c>
      <c r="C11" s="19"/>
      <c r="D11" s="19"/>
      <c r="E11" s="19"/>
      <c r="F11" s="19"/>
      <c r="G11" s="19"/>
      <c r="H11" s="19"/>
      <c r="I11" s="20"/>
      <c r="J11" s="46"/>
    </row>
    <row r="12" spans="1:10" ht="15.75" thickBot="1" x14ac:dyDescent="0.3">
      <c r="A12" s="5"/>
      <c r="B12" s="49" t="s">
        <v>285</v>
      </c>
      <c r="C12" s="19"/>
      <c r="D12" s="19"/>
      <c r="E12" s="19"/>
      <c r="F12" s="19"/>
      <c r="G12" s="19"/>
      <c r="H12" s="19"/>
      <c r="I12" s="20"/>
      <c r="J12" s="46"/>
    </row>
    <row r="13" spans="1:10" x14ac:dyDescent="0.25">
      <c r="A13" s="29"/>
      <c r="B13" s="49" t="s">
        <v>286</v>
      </c>
      <c r="C13" s="19"/>
      <c r="D13" s="19"/>
      <c r="E13" s="19"/>
      <c r="F13" s="19"/>
      <c r="G13" s="19"/>
      <c r="H13" s="19"/>
      <c r="I13" s="20"/>
      <c r="J13" s="46"/>
    </row>
    <row r="14" spans="1:10" x14ac:dyDescent="0.25">
      <c r="A14" s="39"/>
      <c r="B14" s="33" t="s">
        <v>287</v>
      </c>
      <c r="C14" s="49"/>
      <c r="D14" s="49"/>
      <c r="E14" s="49"/>
      <c r="F14" s="49"/>
      <c r="G14" s="49"/>
      <c r="H14" s="49"/>
      <c r="I14" s="20"/>
      <c r="J14" s="46"/>
    </row>
    <row r="15" spans="1:10" x14ac:dyDescent="0.25">
      <c r="A15" s="39"/>
      <c r="B15" s="33"/>
      <c r="C15" s="49"/>
      <c r="D15" s="49"/>
      <c r="E15" s="49"/>
      <c r="F15" s="49"/>
      <c r="G15" s="49"/>
      <c r="H15" s="49"/>
      <c r="I15" s="20"/>
      <c r="J15" s="46"/>
    </row>
    <row r="16" spans="1:10" x14ac:dyDescent="0.25">
      <c r="A16" s="39"/>
      <c r="B16" s="33"/>
      <c r="C16" s="49"/>
      <c r="D16" s="49"/>
      <c r="E16" s="49"/>
      <c r="F16" s="49"/>
      <c r="G16" s="49"/>
      <c r="H16" s="49"/>
      <c r="I16" s="20"/>
      <c r="J16" s="46"/>
    </row>
    <row r="17" spans="1:10" x14ac:dyDescent="0.25">
      <c r="A17" s="39"/>
      <c r="B17" s="33"/>
      <c r="C17" s="49"/>
      <c r="D17" s="49"/>
      <c r="E17" s="49"/>
      <c r="F17" s="49"/>
      <c r="G17" s="49"/>
      <c r="H17" s="49"/>
      <c r="I17" s="20"/>
      <c r="J17" s="46"/>
    </row>
    <row r="18" spans="1:10" x14ac:dyDescent="0.25">
      <c r="A18" s="39"/>
      <c r="B18" s="33"/>
      <c r="C18" s="49"/>
      <c r="D18" s="49"/>
      <c r="E18" s="49"/>
      <c r="F18" s="49"/>
      <c r="G18" s="49"/>
      <c r="H18" s="49"/>
      <c r="I18" s="20"/>
      <c r="J18" s="46"/>
    </row>
    <row r="19" spans="1:10" x14ac:dyDescent="0.25">
      <c r="A19" s="39"/>
      <c r="B19" s="33"/>
      <c r="C19" s="49"/>
      <c r="D19" s="49"/>
      <c r="E19" s="49"/>
      <c r="F19" s="49"/>
      <c r="G19" s="49"/>
      <c r="H19" s="49"/>
      <c r="I19" s="20"/>
      <c r="J19" s="46"/>
    </row>
    <row r="20" spans="1:10" ht="15.75" thickBot="1" x14ac:dyDescent="0.3">
      <c r="A20" s="16"/>
      <c r="B20" s="47"/>
      <c r="C20" s="47"/>
      <c r="D20" s="47"/>
      <c r="E20" s="47"/>
      <c r="F20" s="47"/>
      <c r="G20" s="47"/>
      <c r="H20" s="47"/>
      <c r="I20" s="48"/>
      <c r="J20" s="46"/>
    </row>
    <row r="21" spans="1:10" x14ac:dyDescent="0.25"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</sheetData>
  <mergeCells count="1">
    <mergeCell ref="H1:I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disablePrompts="1"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0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90"/>
  <sheetViews>
    <sheetView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9" width="10.140625" style="23" customWidth="1"/>
    <col min="10" max="16384" width="9.140625" style="23"/>
  </cols>
  <sheetData>
    <row r="1" spans="1:10" x14ac:dyDescent="0.25">
      <c r="A1" s="7">
        <v>2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/>
      <c r="C3" s="58"/>
      <c r="D3" s="58"/>
      <c r="E3" s="58"/>
      <c r="F3" s="58"/>
      <c r="G3" s="58"/>
      <c r="H3" s="58"/>
      <c r="I3" s="20"/>
      <c r="J3" s="46"/>
    </row>
    <row r="4" spans="1:10" x14ac:dyDescent="0.25">
      <c r="A4" s="9">
        <f>INDEX('Point Grid'!B:B,MATCH('2'!A1,'Point Grid'!A:A,0))</f>
        <v>3.75</v>
      </c>
      <c r="B4" s="58"/>
      <c r="C4" s="58"/>
      <c r="D4" s="58"/>
      <c r="E4" s="58"/>
      <c r="F4" s="58"/>
      <c r="G4" s="58"/>
      <c r="H4" s="58"/>
      <c r="I4" s="20"/>
      <c r="J4" s="46"/>
    </row>
    <row r="5" spans="1:10" x14ac:dyDescent="0.25">
      <c r="A5" s="24"/>
      <c r="B5" s="58"/>
      <c r="C5" s="58"/>
      <c r="D5" s="58"/>
      <c r="E5" s="58"/>
      <c r="F5" s="58"/>
      <c r="G5" s="58"/>
      <c r="H5" s="58"/>
      <c r="I5" s="20"/>
      <c r="J5" s="46"/>
    </row>
    <row r="6" spans="1:10" x14ac:dyDescent="0.25">
      <c r="A6" s="29" t="s">
        <v>2</v>
      </c>
      <c r="B6" s="58" t="s">
        <v>55</v>
      </c>
      <c r="C6" s="58"/>
      <c r="D6" s="58"/>
      <c r="E6" s="58"/>
      <c r="F6" s="58"/>
      <c r="G6" s="58"/>
      <c r="H6" s="58"/>
      <c r="I6" s="20"/>
      <c r="J6" s="46"/>
    </row>
    <row r="7" spans="1:10" ht="15.75" thickBot="1" x14ac:dyDescent="0.3">
      <c r="A7" s="9">
        <f>INDEX('Point Grid'!$C$8:$I$34,MATCH($A$1,'Point Grid'!$A$8:$A$34,0),MATCH(A6,'Point Grid'!$C$7:$I$7,0))</f>
        <v>2.25</v>
      </c>
      <c r="B7" s="58" t="s">
        <v>56</v>
      </c>
      <c r="C7" s="58"/>
      <c r="D7" s="58"/>
      <c r="E7" s="58"/>
      <c r="F7" s="58"/>
      <c r="G7" s="58"/>
      <c r="H7" s="58"/>
      <c r="I7" s="20"/>
      <c r="J7" s="46"/>
    </row>
    <row r="8" spans="1:10" ht="15.75" thickBot="1" x14ac:dyDescent="0.3">
      <c r="A8" s="5"/>
      <c r="B8" s="58" t="s">
        <v>281</v>
      </c>
      <c r="C8" s="58"/>
      <c r="D8" s="58"/>
      <c r="E8" s="58"/>
      <c r="F8" s="58"/>
      <c r="G8" s="58"/>
      <c r="H8" s="58"/>
      <c r="I8" s="20"/>
      <c r="J8" s="46"/>
    </row>
    <row r="9" spans="1:10" x14ac:dyDescent="0.25">
      <c r="A9" s="24"/>
      <c r="B9" s="58" t="s">
        <v>282</v>
      </c>
      <c r="C9" s="58"/>
      <c r="D9" s="58"/>
      <c r="E9" s="58"/>
      <c r="F9" s="58"/>
      <c r="G9" s="58"/>
      <c r="H9" s="58"/>
      <c r="I9" s="20"/>
      <c r="J9" s="46"/>
    </row>
    <row r="10" spans="1:10" x14ac:dyDescent="0.25">
      <c r="A10" s="39"/>
      <c r="B10" s="58" t="s">
        <v>283</v>
      </c>
      <c r="C10" s="58"/>
      <c r="D10" s="58"/>
      <c r="E10" s="58"/>
      <c r="F10" s="58"/>
      <c r="G10" s="58"/>
      <c r="H10" s="58"/>
      <c r="I10" s="20"/>
      <c r="J10" s="46"/>
    </row>
    <row r="11" spans="1:10" x14ac:dyDescent="0.25">
      <c r="A11" s="39"/>
      <c r="B11" s="58"/>
      <c r="C11" s="58"/>
      <c r="D11" s="58"/>
      <c r="E11" s="58"/>
      <c r="F11" s="58"/>
      <c r="G11" s="58"/>
      <c r="H11" s="58"/>
      <c r="I11" s="20"/>
      <c r="J11" s="46"/>
    </row>
    <row r="12" spans="1:10" x14ac:dyDescent="0.25">
      <c r="A12" s="29" t="s">
        <v>3</v>
      </c>
      <c r="B12" s="58" t="s">
        <v>57</v>
      </c>
      <c r="C12" s="58"/>
      <c r="D12" s="58"/>
      <c r="E12" s="58"/>
      <c r="F12" s="58"/>
      <c r="G12" s="58"/>
      <c r="H12" s="58"/>
      <c r="I12" s="20"/>
      <c r="J12" s="46"/>
    </row>
    <row r="13" spans="1:10" ht="15.75" thickBot="1" x14ac:dyDescent="0.3">
      <c r="A13" s="9">
        <f>INDEX('Point Grid'!$C$8:$I$34,MATCH($A$1,'Point Grid'!$A$8:$A$34,0),MATCH(A12,'Point Grid'!$C$7:$I$7,0))</f>
        <v>1.5</v>
      </c>
      <c r="B13" s="58" t="s">
        <v>58</v>
      </c>
      <c r="C13" s="58"/>
      <c r="D13" s="58"/>
      <c r="E13" s="58"/>
      <c r="F13" s="58"/>
      <c r="G13" s="58"/>
      <c r="H13" s="58"/>
      <c r="I13" s="20"/>
      <c r="J13" s="46"/>
    </row>
    <row r="14" spans="1:10" ht="15.75" thickBot="1" x14ac:dyDescent="0.3">
      <c r="A14" s="5"/>
      <c r="B14" s="58" t="s">
        <v>449</v>
      </c>
      <c r="C14" s="58"/>
      <c r="D14" s="58"/>
      <c r="E14" s="58"/>
      <c r="F14" s="58"/>
      <c r="G14" s="58"/>
      <c r="H14" s="58"/>
      <c r="I14" s="20"/>
      <c r="J14" s="46"/>
    </row>
    <row r="15" spans="1:10" x14ac:dyDescent="0.25">
      <c r="A15" s="24"/>
      <c r="B15" s="58" t="s">
        <v>434</v>
      </c>
      <c r="C15" s="58"/>
      <c r="D15" s="58"/>
      <c r="E15" s="58"/>
      <c r="F15" s="58"/>
      <c r="G15" s="58"/>
      <c r="H15" s="58"/>
      <c r="I15" s="20"/>
      <c r="J15" s="46"/>
    </row>
    <row r="16" spans="1:10" x14ac:dyDescent="0.25">
      <c r="A16" s="29"/>
      <c r="B16" s="58" t="s">
        <v>284</v>
      </c>
      <c r="C16" s="58"/>
      <c r="D16" s="58"/>
      <c r="E16" s="58"/>
      <c r="F16" s="58"/>
      <c r="G16" s="58"/>
      <c r="H16" s="58"/>
      <c r="I16" s="20"/>
      <c r="J16" s="46"/>
    </row>
    <row r="17" spans="1:10" x14ac:dyDescent="0.25">
      <c r="A17" s="9"/>
      <c r="B17" s="58" t="s">
        <v>435</v>
      </c>
      <c r="C17" s="58"/>
      <c r="D17" s="58"/>
      <c r="E17" s="58"/>
      <c r="F17" s="58"/>
      <c r="G17" s="58"/>
      <c r="H17" s="58"/>
      <c r="I17" s="20"/>
      <c r="J17" s="46"/>
    </row>
    <row r="18" spans="1:10" x14ac:dyDescent="0.25">
      <c r="A18" s="41"/>
      <c r="B18" s="58"/>
      <c r="C18" s="58"/>
      <c r="D18" s="58"/>
      <c r="E18" s="58"/>
      <c r="F18" s="58"/>
      <c r="G18" s="58"/>
      <c r="H18" s="58"/>
      <c r="I18" s="20"/>
      <c r="J18" s="46"/>
    </row>
    <row r="19" spans="1:10" x14ac:dyDescent="0.25">
      <c r="A19" s="29"/>
      <c r="B19" s="58"/>
      <c r="C19" s="58"/>
      <c r="D19" s="58"/>
      <c r="E19" s="58"/>
      <c r="F19" s="58"/>
      <c r="G19" s="58"/>
      <c r="H19" s="58"/>
      <c r="I19" s="20"/>
      <c r="J19" s="46"/>
    </row>
    <row r="20" spans="1:10" ht="15.75" thickBot="1" x14ac:dyDescent="0.3">
      <c r="A20" s="26"/>
      <c r="B20" s="47"/>
      <c r="C20" s="47"/>
      <c r="D20" s="47"/>
      <c r="E20" s="47"/>
      <c r="F20" s="47"/>
      <c r="G20" s="47"/>
      <c r="H20" s="47"/>
      <c r="I20" s="48"/>
      <c r="J20" s="46"/>
    </row>
    <row r="21" spans="1:10" x14ac:dyDescent="0.25"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3">
    <dataValidation type="decimal" allowBlank="1" showInputMessage="1" showErrorMessage="1" sqref="A8:A9 A14">
      <formula1>0</formula1>
      <formula2>A7</formula2>
    </dataValidation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19">
      <formula1>0</formula1>
      <formula2>#REF!</formula2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90"/>
  <sheetViews>
    <sheetView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3" width="12.42578125" style="23" bestFit="1" customWidth="1"/>
    <col min="4" max="4" width="10.28515625" style="23" customWidth="1"/>
    <col min="5" max="8" width="9.140625" style="23"/>
    <col min="9" max="9" width="13.7109375" style="23" customWidth="1"/>
    <col min="10" max="16384" width="9.140625" style="23"/>
  </cols>
  <sheetData>
    <row r="1" spans="1:10" x14ac:dyDescent="0.25">
      <c r="A1" s="7">
        <v>3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/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Grid'!B:B,MATCH('3'!A1,'Point Grid'!A:A,0))</f>
        <v>3.75</v>
      </c>
      <c r="B4" s="58"/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24"/>
      <c r="B5" s="58"/>
      <c r="C5" s="58"/>
      <c r="D5" s="58"/>
      <c r="E5" s="58"/>
      <c r="F5" s="58"/>
      <c r="G5" s="58"/>
      <c r="H5" s="58"/>
      <c r="I5" s="85"/>
      <c r="J5" s="46"/>
    </row>
    <row r="6" spans="1:10" x14ac:dyDescent="0.25">
      <c r="A6" s="29" t="s">
        <v>2</v>
      </c>
      <c r="B6" s="58" t="s">
        <v>59</v>
      </c>
      <c r="C6" s="58"/>
      <c r="D6" s="58"/>
      <c r="E6" s="58"/>
      <c r="F6" s="58"/>
      <c r="G6" s="58"/>
      <c r="H6" s="58"/>
      <c r="I6" s="85"/>
      <c r="J6" s="46"/>
    </row>
    <row r="7" spans="1:10" ht="15.75" thickBot="1" x14ac:dyDescent="0.3">
      <c r="A7" s="9">
        <f>INDEX('Point Grid'!$C$8:$I$34,MATCH($A$1,'Point Grid'!$A$8:$A$34,0),MATCH(A6,'Point Grid'!$C$7:$I$7,0))</f>
        <v>1.5</v>
      </c>
      <c r="B7" s="58"/>
      <c r="C7" s="58"/>
      <c r="D7" s="58"/>
      <c r="E7" s="58"/>
      <c r="F7" s="58"/>
      <c r="G7" s="58"/>
      <c r="H7" s="58"/>
      <c r="I7" s="85"/>
      <c r="J7" s="46"/>
    </row>
    <row r="8" spans="1:10" ht="15.75" thickBot="1" x14ac:dyDescent="0.3">
      <c r="A8" s="5"/>
      <c r="B8" s="58"/>
      <c r="C8" s="58"/>
      <c r="D8" s="58"/>
      <c r="E8" s="58"/>
      <c r="F8" s="58"/>
      <c r="G8" s="58"/>
      <c r="H8" s="58"/>
      <c r="I8" s="85"/>
      <c r="J8" s="46"/>
    </row>
    <row r="9" spans="1:10" x14ac:dyDescent="0.25">
      <c r="A9" s="24"/>
      <c r="B9" s="58"/>
      <c r="C9" s="58"/>
      <c r="D9" s="58"/>
      <c r="E9" s="58"/>
      <c r="F9" s="58"/>
      <c r="G9" s="58"/>
      <c r="H9" s="58"/>
      <c r="I9" s="85"/>
      <c r="J9" s="46"/>
    </row>
    <row r="10" spans="1:10" x14ac:dyDescent="0.25">
      <c r="A10" s="29" t="s">
        <v>3</v>
      </c>
      <c r="B10" s="58" t="s">
        <v>60</v>
      </c>
      <c r="C10" s="58"/>
      <c r="D10" s="58"/>
      <c r="E10" s="58"/>
      <c r="F10" s="58"/>
      <c r="G10" s="58"/>
      <c r="H10" s="58"/>
      <c r="I10" s="85"/>
      <c r="J10" s="46"/>
    </row>
    <row r="11" spans="1:10" ht="15.75" thickBot="1" x14ac:dyDescent="0.3">
      <c r="A11" s="9">
        <f>INDEX('Point Grid'!$C$8:$I$34,MATCH($A$1,'Point Grid'!$A$8:$A$34,0),MATCH(A10,'Point Grid'!$C$7:$I$7,0))</f>
        <v>1.5</v>
      </c>
      <c r="B11" s="58" t="s">
        <v>61</v>
      </c>
      <c r="C11" s="58"/>
      <c r="D11" s="58"/>
      <c r="E11" s="58"/>
      <c r="F11" s="58"/>
      <c r="G11" s="58"/>
      <c r="H11" s="58"/>
      <c r="I11" s="85"/>
      <c r="J11" s="46"/>
    </row>
    <row r="12" spans="1:10" ht="15.75" thickBot="1" x14ac:dyDescent="0.3">
      <c r="A12" s="5"/>
      <c r="B12" s="58"/>
      <c r="C12" s="58"/>
      <c r="D12" s="58"/>
      <c r="E12" s="58"/>
      <c r="F12" s="58"/>
      <c r="G12" s="58"/>
      <c r="H12" s="58"/>
      <c r="I12" s="85"/>
      <c r="J12" s="46"/>
    </row>
    <row r="13" spans="1:10" x14ac:dyDescent="0.25">
      <c r="A13" s="39"/>
      <c r="B13" s="58"/>
      <c r="C13" s="58"/>
      <c r="D13" s="58"/>
      <c r="E13" s="58"/>
      <c r="F13" s="58"/>
      <c r="G13" s="58"/>
      <c r="H13" s="58"/>
      <c r="I13" s="85"/>
      <c r="J13" s="46"/>
    </row>
    <row r="14" spans="1:10" x14ac:dyDescent="0.25">
      <c r="A14" s="29" t="s">
        <v>4</v>
      </c>
      <c r="B14" s="58" t="s">
        <v>62</v>
      </c>
      <c r="C14" s="58"/>
      <c r="D14" s="58"/>
      <c r="E14" s="58"/>
      <c r="F14" s="58"/>
      <c r="G14" s="58"/>
      <c r="H14" s="58"/>
      <c r="I14" s="85"/>
      <c r="J14" s="46"/>
    </row>
    <row r="15" spans="1:10" ht="15.75" thickBot="1" x14ac:dyDescent="0.3">
      <c r="A15" s="9">
        <f>INDEX('Point Grid'!$C$8:$I$34,MATCH($A$1,'Point Grid'!$A$8:$A$34,0),MATCH(A14,'Point Grid'!$C$7:$I$7,0))</f>
        <v>0.75</v>
      </c>
      <c r="B15" s="58" t="s">
        <v>63</v>
      </c>
      <c r="C15" s="58"/>
      <c r="D15" s="58"/>
      <c r="E15" s="58"/>
      <c r="F15" s="58"/>
      <c r="G15" s="58"/>
      <c r="H15" s="58"/>
      <c r="I15" s="85"/>
      <c r="J15" s="46"/>
    </row>
    <row r="16" spans="1:10" ht="15.75" thickBot="1" x14ac:dyDescent="0.3">
      <c r="A16" s="5"/>
      <c r="B16" s="58"/>
      <c r="C16" s="58"/>
      <c r="D16" s="58"/>
      <c r="E16" s="58"/>
      <c r="F16" s="58"/>
      <c r="G16" s="58"/>
      <c r="H16" s="58"/>
      <c r="I16" s="85"/>
      <c r="J16" s="46"/>
    </row>
    <row r="17" spans="1:10" x14ac:dyDescent="0.25">
      <c r="A17" s="24"/>
      <c r="B17" s="58"/>
      <c r="C17" s="58"/>
      <c r="D17" s="58"/>
      <c r="E17" s="58"/>
      <c r="F17" s="58"/>
      <c r="G17" s="58"/>
      <c r="H17" s="58"/>
      <c r="I17" s="85"/>
      <c r="J17" s="46"/>
    </row>
    <row r="18" spans="1:10" x14ac:dyDescent="0.25">
      <c r="A18" s="24"/>
      <c r="B18" s="58"/>
      <c r="C18" s="58"/>
      <c r="D18" s="58"/>
      <c r="E18" s="58"/>
      <c r="F18" s="58"/>
      <c r="G18" s="58"/>
      <c r="H18" s="58"/>
      <c r="I18" s="85"/>
      <c r="J18" s="46"/>
    </row>
    <row r="19" spans="1:10" x14ac:dyDescent="0.25">
      <c r="A19" s="24"/>
      <c r="B19" s="58"/>
      <c r="C19" s="58"/>
      <c r="D19" s="58"/>
      <c r="E19" s="58"/>
      <c r="F19" s="58"/>
      <c r="G19" s="58"/>
      <c r="H19" s="58"/>
      <c r="I19" s="85"/>
      <c r="J19" s="46"/>
    </row>
    <row r="20" spans="1:10" ht="15.75" thickBot="1" x14ac:dyDescent="0.3">
      <c r="A20" s="26"/>
      <c r="B20" s="47"/>
      <c r="C20" s="47"/>
      <c r="D20" s="47"/>
      <c r="E20" s="47"/>
      <c r="F20" s="47"/>
      <c r="G20" s="47"/>
      <c r="H20" s="47"/>
      <c r="I20" s="48"/>
      <c r="J20" s="46"/>
    </row>
    <row r="21" spans="1:10" x14ac:dyDescent="0.25"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disablePrompts="1" count="2">
    <dataValidation type="decimal" allowBlank="1" showInputMessage="1" showErrorMessage="1" sqref="A8 A12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86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4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 t="s">
        <v>64</v>
      </c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Grid'!B:B,MATCH('4'!A1,'Point Grid'!A:A,0))</f>
        <v>3</v>
      </c>
      <c r="B4" s="58" t="s">
        <v>65</v>
      </c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24"/>
      <c r="B5" s="58"/>
      <c r="C5" s="58"/>
      <c r="D5" s="58"/>
      <c r="E5" s="58"/>
      <c r="F5" s="58"/>
      <c r="G5" s="58"/>
      <c r="H5" s="58"/>
      <c r="I5" s="85"/>
      <c r="J5" s="46"/>
    </row>
    <row r="6" spans="1:10" x14ac:dyDescent="0.25">
      <c r="A6" s="29" t="s">
        <v>2</v>
      </c>
      <c r="B6" s="58" t="s">
        <v>66</v>
      </c>
      <c r="C6" s="58"/>
      <c r="D6" s="58"/>
      <c r="E6" s="58"/>
      <c r="F6" s="58"/>
      <c r="G6" s="58"/>
      <c r="H6" s="58"/>
      <c r="I6" s="85"/>
      <c r="J6" s="46"/>
    </row>
    <row r="7" spans="1:10" ht="15.75" thickBot="1" x14ac:dyDescent="0.3">
      <c r="A7" s="9">
        <f>INDEX('Point Grid'!$C$8:$I$34,MATCH($A$1,'Point Grid'!$A$8:$A$34,0),MATCH(A6,'Point Grid'!$C$7:$I$7,0))</f>
        <v>1.5</v>
      </c>
      <c r="B7" s="58" t="s">
        <v>67</v>
      </c>
      <c r="C7" s="58"/>
      <c r="D7" s="58"/>
      <c r="E7" s="58"/>
      <c r="F7" s="58"/>
      <c r="G7" s="58"/>
      <c r="H7" s="58"/>
      <c r="I7" s="85"/>
      <c r="J7" s="46"/>
    </row>
    <row r="8" spans="1:10" ht="15.75" thickBot="1" x14ac:dyDescent="0.3">
      <c r="A8" s="5"/>
      <c r="B8" s="58"/>
      <c r="C8" s="58"/>
      <c r="D8" s="58"/>
      <c r="E8" s="58"/>
      <c r="F8" s="58"/>
      <c r="G8" s="58"/>
      <c r="H8" s="58"/>
      <c r="I8" s="85"/>
      <c r="J8" s="46"/>
    </row>
    <row r="9" spans="1:10" x14ac:dyDescent="0.25">
      <c r="A9" s="39"/>
      <c r="B9" s="58"/>
      <c r="C9" s="58"/>
      <c r="D9" s="58"/>
      <c r="E9" s="58"/>
      <c r="F9" s="58"/>
      <c r="G9" s="58"/>
      <c r="H9" s="58"/>
      <c r="I9" s="85"/>
      <c r="J9" s="46"/>
    </row>
    <row r="10" spans="1:10" x14ac:dyDescent="0.25">
      <c r="A10" s="29" t="s">
        <v>3</v>
      </c>
      <c r="B10" s="58" t="s">
        <v>68</v>
      </c>
      <c r="C10" s="58"/>
      <c r="D10" s="58"/>
      <c r="E10" s="58"/>
      <c r="F10" s="58"/>
      <c r="G10" s="58"/>
      <c r="H10" s="58"/>
      <c r="I10" s="85"/>
      <c r="J10" s="46"/>
    </row>
    <row r="11" spans="1:10" ht="14.25" customHeight="1" thickBot="1" x14ac:dyDescent="0.3">
      <c r="A11" s="9">
        <f>INDEX('Point Grid'!$C$8:$I$34,MATCH($A$1,'Point Grid'!$A$8:$A$34,0),MATCH(A10,'Point Grid'!$C$7:$I$7,0))</f>
        <v>1.5</v>
      </c>
      <c r="B11" s="58" t="s">
        <v>69</v>
      </c>
      <c r="C11" s="58"/>
      <c r="D11" s="58"/>
      <c r="E11" s="58"/>
      <c r="F11" s="58"/>
      <c r="G11" s="58"/>
      <c r="H11" s="58"/>
      <c r="I11" s="85"/>
      <c r="J11" s="46"/>
    </row>
    <row r="12" spans="1:10" ht="15.75" thickBot="1" x14ac:dyDescent="0.3">
      <c r="A12" s="5"/>
      <c r="B12" s="58"/>
      <c r="C12" s="58"/>
      <c r="D12" s="58"/>
      <c r="E12" s="58"/>
      <c r="F12" s="58"/>
      <c r="G12" s="58"/>
      <c r="H12" s="58"/>
      <c r="I12" s="85"/>
      <c r="J12" s="46"/>
    </row>
    <row r="13" spans="1:10" x14ac:dyDescent="0.25">
      <c r="A13" s="39"/>
      <c r="B13" s="58"/>
      <c r="C13" s="58"/>
      <c r="D13" s="58"/>
      <c r="E13" s="58"/>
      <c r="F13" s="58"/>
      <c r="G13" s="58"/>
      <c r="H13" s="58"/>
      <c r="I13" s="85"/>
      <c r="J13" s="46"/>
    </row>
    <row r="14" spans="1:10" x14ac:dyDescent="0.25">
      <c r="A14" s="39"/>
      <c r="B14" s="58"/>
      <c r="C14" s="58"/>
      <c r="D14" s="58"/>
      <c r="E14" s="58"/>
      <c r="F14" s="58"/>
      <c r="G14" s="58"/>
      <c r="H14" s="58"/>
      <c r="I14" s="85"/>
      <c r="J14" s="46"/>
    </row>
    <row r="15" spans="1:10" x14ac:dyDescent="0.25">
      <c r="A15" s="39"/>
      <c r="B15" s="58"/>
      <c r="C15" s="58"/>
      <c r="D15" s="58"/>
      <c r="E15" s="58"/>
      <c r="F15" s="58"/>
      <c r="G15" s="58"/>
      <c r="H15" s="58"/>
      <c r="I15" s="85"/>
      <c r="J15" s="46"/>
    </row>
    <row r="16" spans="1:10" x14ac:dyDescent="0.25">
      <c r="A16" s="39"/>
      <c r="B16" s="58"/>
      <c r="C16" s="58"/>
      <c r="D16" s="58"/>
      <c r="E16" s="58"/>
      <c r="F16" s="58"/>
      <c r="G16" s="58"/>
      <c r="H16" s="58"/>
      <c r="I16" s="85"/>
      <c r="J16" s="46"/>
    </row>
    <row r="17" spans="1:10" x14ac:dyDescent="0.25">
      <c r="A17" s="39"/>
      <c r="B17" s="58"/>
      <c r="C17" s="58"/>
      <c r="D17" s="58"/>
      <c r="E17" s="58"/>
      <c r="F17" s="58"/>
      <c r="G17" s="58"/>
      <c r="H17" s="58"/>
      <c r="I17" s="85"/>
      <c r="J17" s="46"/>
    </row>
    <row r="18" spans="1:10" x14ac:dyDescent="0.25">
      <c r="A18" s="39"/>
      <c r="B18" s="58"/>
      <c r="C18" s="58"/>
      <c r="D18" s="58"/>
      <c r="E18" s="58"/>
      <c r="F18" s="58"/>
      <c r="G18" s="58"/>
      <c r="H18" s="58"/>
      <c r="I18" s="85"/>
      <c r="J18" s="46"/>
    </row>
    <row r="19" spans="1:10" x14ac:dyDescent="0.25">
      <c r="A19" s="39"/>
      <c r="B19" s="58"/>
      <c r="C19" s="58"/>
      <c r="D19" s="58"/>
      <c r="E19" s="58"/>
      <c r="F19" s="58"/>
      <c r="G19" s="58"/>
      <c r="H19" s="58"/>
      <c r="I19" s="85"/>
      <c r="J19" s="46"/>
    </row>
    <row r="20" spans="1:10" ht="15.75" thickBot="1" x14ac:dyDescent="0.3">
      <c r="A20" s="40"/>
      <c r="B20" s="51"/>
      <c r="C20" s="51"/>
      <c r="D20" s="51"/>
      <c r="E20" s="51"/>
      <c r="F20" s="51"/>
      <c r="G20" s="51"/>
      <c r="H20" s="51"/>
      <c r="I20" s="55"/>
      <c r="J20" s="46"/>
    </row>
    <row r="21" spans="1:10" x14ac:dyDescent="0.25"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89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5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 t="s">
        <v>70</v>
      </c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Grid'!B:B,MATCH($A$1,'Point Grid'!A:A,0))</f>
        <v>2.25</v>
      </c>
      <c r="B4" s="58" t="s">
        <v>71</v>
      </c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9"/>
      <c r="B5" s="58"/>
      <c r="C5" s="58"/>
      <c r="D5" s="58"/>
      <c r="E5" s="58"/>
      <c r="F5" s="58"/>
      <c r="G5" s="58"/>
      <c r="H5" s="58"/>
      <c r="I5" s="85"/>
      <c r="J5" s="46"/>
    </row>
    <row r="6" spans="1:10" x14ac:dyDescent="0.25">
      <c r="A6" s="29" t="s">
        <v>2</v>
      </c>
      <c r="B6" s="58" t="s">
        <v>72</v>
      </c>
      <c r="C6" s="58"/>
      <c r="D6" s="58"/>
      <c r="E6" s="58"/>
      <c r="F6" s="58"/>
      <c r="G6" s="58"/>
      <c r="H6" s="58"/>
      <c r="I6" s="85"/>
      <c r="J6" s="46"/>
    </row>
    <row r="7" spans="1:10" ht="15.75" thickBot="1" x14ac:dyDescent="0.3">
      <c r="A7" s="9">
        <f>INDEX('Point Grid'!$C$8:$I$34,MATCH($A$1,'Point Grid'!$A$8:$A$34,0),MATCH(A6,'Point Grid'!$C$7:$I$7,0))</f>
        <v>1</v>
      </c>
      <c r="B7" s="58" t="s">
        <v>73</v>
      </c>
      <c r="C7" s="58"/>
      <c r="D7" s="58"/>
      <c r="E7" s="58"/>
      <c r="F7" s="58"/>
      <c r="G7" s="58"/>
      <c r="H7" s="58"/>
      <c r="I7" s="85"/>
      <c r="J7" s="46"/>
    </row>
    <row r="8" spans="1:10" ht="15.75" thickBot="1" x14ac:dyDescent="0.3">
      <c r="A8" s="5"/>
      <c r="B8" s="58"/>
      <c r="C8" s="58"/>
      <c r="D8" s="58"/>
      <c r="E8" s="58"/>
      <c r="F8" s="58"/>
      <c r="G8" s="58"/>
      <c r="H8" s="58"/>
      <c r="I8" s="85"/>
      <c r="J8" s="46"/>
    </row>
    <row r="9" spans="1:10" x14ac:dyDescent="0.25">
      <c r="A9" s="39"/>
      <c r="B9" s="58"/>
      <c r="C9" s="58"/>
      <c r="D9" s="58"/>
      <c r="E9" s="58"/>
      <c r="F9" s="58"/>
      <c r="G9" s="58"/>
      <c r="H9" s="58"/>
      <c r="I9" s="85"/>
      <c r="J9" s="46"/>
    </row>
    <row r="10" spans="1:10" x14ac:dyDescent="0.25">
      <c r="A10" s="29" t="s">
        <v>3</v>
      </c>
      <c r="B10" s="58" t="s">
        <v>74</v>
      </c>
      <c r="C10" s="58"/>
      <c r="D10" s="58"/>
      <c r="E10" s="58"/>
      <c r="F10" s="58"/>
      <c r="G10" s="58"/>
      <c r="H10" s="58"/>
      <c r="I10" s="85"/>
      <c r="J10" s="46"/>
    </row>
    <row r="11" spans="1:10" ht="15.75" thickBot="1" x14ac:dyDescent="0.3">
      <c r="A11" s="9">
        <f>INDEX('Point Grid'!$C$8:$I$34,MATCH($A$1,'Point Grid'!$A$8:$A$34,0),MATCH(A10,'Point Grid'!$C$7:$I$7,0))</f>
        <v>0.75</v>
      </c>
      <c r="B11" s="58" t="s">
        <v>75</v>
      </c>
      <c r="C11" s="58"/>
      <c r="D11" s="58"/>
      <c r="E11" s="58"/>
      <c r="F11" s="58"/>
      <c r="G11" s="58"/>
      <c r="H11" s="58"/>
      <c r="I11" s="85"/>
      <c r="J11" s="46"/>
    </row>
    <row r="12" spans="1:10" ht="15.75" thickBot="1" x14ac:dyDescent="0.3">
      <c r="A12" s="5"/>
      <c r="B12" s="58"/>
      <c r="C12" s="58"/>
      <c r="D12" s="58"/>
      <c r="E12" s="58"/>
      <c r="F12" s="58"/>
      <c r="G12" s="58"/>
      <c r="H12" s="58"/>
      <c r="I12" s="85"/>
      <c r="J12" s="46"/>
    </row>
    <row r="13" spans="1:10" x14ac:dyDescent="0.25">
      <c r="A13" s="24"/>
      <c r="B13" s="58"/>
      <c r="C13" s="58"/>
      <c r="D13" s="58"/>
      <c r="E13" s="58"/>
      <c r="F13" s="58"/>
      <c r="G13" s="58"/>
      <c r="H13" s="58"/>
      <c r="I13" s="85"/>
      <c r="J13" s="46"/>
    </row>
    <row r="14" spans="1:10" x14ac:dyDescent="0.25">
      <c r="A14" s="29" t="s">
        <v>4</v>
      </c>
      <c r="B14" s="58" t="s">
        <v>76</v>
      </c>
      <c r="C14" s="58"/>
      <c r="D14" s="58"/>
      <c r="E14" s="58"/>
      <c r="F14" s="58"/>
      <c r="G14" s="58"/>
      <c r="H14" s="58"/>
      <c r="I14" s="85"/>
      <c r="J14" s="46"/>
    </row>
    <row r="15" spans="1:10" ht="15.75" thickBot="1" x14ac:dyDescent="0.3">
      <c r="A15" s="9">
        <f>INDEX('Point Grid'!$C$8:$I$34,MATCH($A$1,'Point Grid'!$A$8:$A$34,0),MATCH(A14,'Point Grid'!$C$7:$I$7,0))</f>
        <v>0.5</v>
      </c>
      <c r="B15" s="58" t="s">
        <v>77</v>
      </c>
      <c r="C15" s="58"/>
      <c r="D15" s="58"/>
      <c r="E15" s="58"/>
      <c r="F15" s="58"/>
      <c r="G15" s="58"/>
      <c r="H15" s="58"/>
      <c r="I15" s="85"/>
      <c r="J15" s="46"/>
    </row>
    <row r="16" spans="1:10" ht="15.75" thickBot="1" x14ac:dyDescent="0.3">
      <c r="A16" s="5"/>
      <c r="B16" s="58"/>
      <c r="C16" s="58"/>
      <c r="D16" s="58"/>
      <c r="E16" s="58"/>
      <c r="F16" s="58"/>
      <c r="G16" s="58"/>
      <c r="H16" s="58"/>
      <c r="I16" s="85"/>
      <c r="J16" s="46"/>
    </row>
    <row r="17" spans="1:10" x14ac:dyDescent="0.25">
      <c r="A17" s="24"/>
      <c r="B17" s="58"/>
      <c r="C17" s="58"/>
      <c r="D17" s="58"/>
      <c r="E17" s="58"/>
      <c r="F17" s="58"/>
      <c r="G17" s="58"/>
      <c r="H17" s="58"/>
      <c r="I17" s="85"/>
      <c r="J17" s="46"/>
    </row>
    <row r="18" spans="1:10" x14ac:dyDescent="0.25">
      <c r="A18" s="29"/>
      <c r="B18" s="58"/>
      <c r="C18" s="58"/>
      <c r="D18" s="58"/>
      <c r="E18" s="58"/>
      <c r="F18" s="58"/>
      <c r="G18" s="58"/>
      <c r="H18" s="58"/>
      <c r="I18" s="85"/>
      <c r="J18" s="46"/>
    </row>
    <row r="19" spans="1:10" x14ac:dyDescent="0.25">
      <c r="A19" s="9"/>
      <c r="B19" s="19"/>
      <c r="C19" s="19"/>
      <c r="D19" s="19"/>
      <c r="E19" s="19"/>
      <c r="F19" s="19"/>
      <c r="G19" s="19"/>
      <c r="H19" s="19"/>
      <c r="I19" s="20"/>
      <c r="J19" s="46"/>
    </row>
    <row r="20" spans="1:10" ht="15.75" thickBot="1" x14ac:dyDescent="0.3">
      <c r="A20" s="26"/>
      <c r="B20" s="47"/>
      <c r="C20" s="47"/>
      <c r="D20" s="47"/>
      <c r="E20" s="47"/>
      <c r="F20" s="47"/>
      <c r="G20" s="47"/>
      <c r="H20" s="47"/>
      <c r="I20" s="48"/>
      <c r="J20" s="46"/>
    </row>
    <row r="21" spans="1:10" x14ac:dyDescent="0.25"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9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6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/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Grid'!B:B,MATCH($A$1,'Point Grid'!A:A,0))</f>
        <v>2.25</v>
      </c>
      <c r="B4" s="58"/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24"/>
      <c r="B5" s="58"/>
      <c r="C5" s="58"/>
      <c r="D5" s="58"/>
      <c r="E5" s="58"/>
      <c r="F5" s="58"/>
      <c r="G5" s="58"/>
      <c r="H5" s="58"/>
      <c r="I5" s="85"/>
      <c r="J5" s="46"/>
    </row>
    <row r="6" spans="1:10" x14ac:dyDescent="0.25">
      <c r="A6" s="29" t="s">
        <v>2</v>
      </c>
      <c r="B6" s="58" t="s">
        <v>78</v>
      </c>
      <c r="C6" s="58"/>
      <c r="D6" s="58"/>
      <c r="E6" s="58"/>
      <c r="F6" s="58"/>
      <c r="G6" s="58"/>
      <c r="H6" s="58"/>
      <c r="I6" s="85"/>
      <c r="J6" s="46"/>
    </row>
    <row r="7" spans="1:10" ht="15.75" thickBot="1" x14ac:dyDescent="0.3">
      <c r="A7" s="9">
        <f>INDEX('Point Grid'!$C$8:$I$34,MATCH($A$1,'Point Grid'!$A$8:$A$34,0),MATCH(A6,'Point Grid'!$C$7:$I$7,0))</f>
        <v>0.5</v>
      </c>
      <c r="B7" s="58" t="s">
        <v>79</v>
      </c>
      <c r="C7" s="58"/>
      <c r="D7" s="58"/>
      <c r="E7" s="58"/>
      <c r="F7" s="58"/>
      <c r="G7" s="58"/>
      <c r="H7" s="58"/>
      <c r="I7" s="85"/>
      <c r="J7" s="46"/>
    </row>
    <row r="8" spans="1:10" ht="15.75" thickBot="1" x14ac:dyDescent="0.3">
      <c r="A8" s="5"/>
      <c r="B8" s="58"/>
      <c r="C8" s="58"/>
      <c r="D8" s="58"/>
      <c r="E8" s="58"/>
      <c r="F8" s="58"/>
      <c r="G8" s="58"/>
      <c r="H8" s="58"/>
      <c r="I8" s="85"/>
      <c r="J8" s="46"/>
    </row>
    <row r="9" spans="1:10" x14ac:dyDescent="0.25">
      <c r="A9" s="24"/>
      <c r="B9" s="58"/>
      <c r="C9" s="58"/>
      <c r="D9" s="58"/>
      <c r="E9" s="58"/>
      <c r="F9" s="58"/>
      <c r="G9" s="58"/>
      <c r="H9" s="58"/>
      <c r="I9" s="85"/>
      <c r="J9" s="46"/>
    </row>
    <row r="10" spans="1:10" x14ac:dyDescent="0.25">
      <c r="A10" s="29" t="s">
        <v>3</v>
      </c>
      <c r="B10" s="58" t="s">
        <v>80</v>
      </c>
      <c r="C10" s="58"/>
      <c r="D10" s="58"/>
      <c r="E10" s="58"/>
      <c r="F10" s="58"/>
      <c r="G10" s="58"/>
      <c r="H10" s="58"/>
      <c r="I10" s="85"/>
      <c r="J10" s="46"/>
    </row>
    <row r="11" spans="1:10" ht="15.75" thickBot="1" x14ac:dyDescent="0.3">
      <c r="A11" s="9">
        <f>INDEX('Point Grid'!$C$8:$I$34,MATCH($A$1,'Point Grid'!$A$8:$A$34,0),MATCH(A10,'Point Grid'!$C$7:$I$7,0))</f>
        <v>0.5</v>
      </c>
      <c r="B11" s="58" t="s">
        <v>81</v>
      </c>
      <c r="C11" s="58"/>
      <c r="D11" s="58"/>
      <c r="E11" s="58"/>
      <c r="F11" s="58"/>
      <c r="G11" s="58"/>
      <c r="H11" s="58"/>
      <c r="I11" s="85"/>
      <c r="J11" s="46"/>
    </row>
    <row r="12" spans="1:10" ht="15.75" thickBot="1" x14ac:dyDescent="0.3">
      <c r="A12" s="5"/>
      <c r="B12" s="58"/>
      <c r="C12" s="58"/>
      <c r="D12" s="58"/>
      <c r="E12" s="58"/>
      <c r="F12" s="58"/>
      <c r="G12" s="58"/>
      <c r="H12" s="58"/>
      <c r="I12" s="85"/>
      <c r="J12" s="46"/>
    </row>
    <row r="13" spans="1:10" x14ac:dyDescent="0.25">
      <c r="A13" s="24"/>
      <c r="B13" s="58"/>
      <c r="C13" s="58"/>
      <c r="D13" s="58"/>
      <c r="E13" s="58"/>
      <c r="F13" s="58"/>
      <c r="G13" s="58"/>
      <c r="H13" s="58"/>
      <c r="I13" s="85"/>
      <c r="J13" s="46"/>
    </row>
    <row r="14" spans="1:10" x14ac:dyDescent="0.25">
      <c r="A14" s="29" t="s">
        <v>4</v>
      </c>
      <c r="B14" s="58" t="s">
        <v>82</v>
      </c>
      <c r="C14" s="58"/>
      <c r="D14" s="58"/>
      <c r="E14" s="58"/>
      <c r="F14" s="58"/>
      <c r="G14" s="58"/>
      <c r="H14" s="58"/>
      <c r="I14" s="85"/>
      <c r="J14" s="46"/>
    </row>
    <row r="15" spans="1:10" ht="15.75" thickBot="1" x14ac:dyDescent="0.3">
      <c r="A15" s="9">
        <f>INDEX('Point Grid'!$C$8:$I$34,MATCH($A$1,'Point Grid'!$A$8:$A$34,0),MATCH(A14,'Point Grid'!$C$7:$I$7,0))</f>
        <v>0.25</v>
      </c>
      <c r="B15" s="58"/>
      <c r="C15" s="58"/>
      <c r="D15" s="58"/>
      <c r="E15" s="58"/>
      <c r="F15" s="58"/>
      <c r="G15" s="58"/>
      <c r="H15" s="58"/>
      <c r="I15" s="85"/>
      <c r="J15" s="46"/>
    </row>
    <row r="16" spans="1:10" ht="15.75" thickBot="1" x14ac:dyDescent="0.3">
      <c r="A16" s="5"/>
      <c r="B16" s="58"/>
      <c r="C16" s="58"/>
      <c r="D16" s="58"/>
      <c r="E16" s="58"/>
      <c r="F16" s="58"/>
      <c r="G16" s="58"/>
      <c r="H16" s="58"/>
      <c r="I16" s="85"/>
      <c r="J16" s="46"/>
    </row>
    <row r="17" spans="1:10" x14ac:dyDescent="0.25">
      <c r="A17" s="39"/>
      <c r="B17" s="58"/>
      <c r="C17" s="58"/>
      <c r="D17" s="58"/>
      <c r="E17" s="58"/>
      <c r="F17" s="58"/>
      <c r="G17" s="58"/>
      <c r="H17" s="58"/>
      <c r="I17" s="85"/>
      <c r="J17" s="46"/>
    </row>
    <row r="18" spans="1:10" x14ac:dyDescent="0.25">
      <c r="A18" s="29" t="s">
        <v>5</v>
      </c>
      <c r="B18" s="58" t="s">
        <v>83</v>
      </c>
      <c r="C18" s="58"/>
      <c r="D18" s="58"/>
      <c r="E18" s="58"/>
      <c r="F18" s="58"/>
      <c r="G18" s="58"/>
      <c r="H18" s="58"/>
      <c r="I18" s="85"/>
      <c r="J18" s="46"/>
    </row>
    <row r="19" spans="1:10" ht="15.75" thickBot="1" x14ac:dyDescent="0.3">
      <c r="A19" s="9">
        <f>INDEX('Point Grid'!$C$8:$I$34,MATCH($A$1,'Point Grid'!$A$8:$A$34,0),MATCH(A18,'Point Grid'!$C$7:$I$7,0))</f>
        <v>1</v>
      </c>
      <c r="B19" s="49" t="s">
        <v>279</v>
      </c>
      <c r="C19" s="19"/>
      <c r="D19" s="19"/>
      <c r="E19" s="19"/>
      <c r="F19" s="19"/>
      <c r="G19" s="19"/>
      <c r="H19" s="19"/>
      <c r="I19" s="20"/>
      <c r="J19" s="46"/>
    </row>
    <row r="20" spans="1:10" ht="15.75" thickBot="1" x14ac:dyDescent="0.3">
      <c r="A20" s="5"/>
      <c r="B20" s="58" t="s">
        <v>280</v>
      </c>
      <c r="C20" s="58"/>
      <c r="D20" s="58"/>
      <c r="E20" s="58"/>
      <c r="F20" s="58"/>
      <c r="G20" s="58"/>
      <c r="H20" s="58"/>
      <c r="I20" s="85"/>
      <c r="J20" s="46"/>
    </row>
    <row r="21" spans="1:10" ht="15.75" thickBot="1" x14ac:dyDescent="0.3">
      <c r="A21" s="26"/>
      <c r="B21" s="47"/>
      <c r="C21" s="47"/>
      <c r="D21" s="47"/>
      <c r="E21" s="47"/>
      <c r="F21" s="47"/>
      <c r="G21" s="47"/>
      <c r="H21" s="47"/>
      <c r="I21" s="48"/>
      <c r="J21" s="46"/>
    </row>
    <row r="22" spans="1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9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7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/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Grid'!B:B,MATCH($A$1,'Point Grid'!A:A,0))</f>
        <v>3</v>
      </c>
      <c r="B4" s="58"/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39"/>
      <c r="B5" s="58"/>
      <c r="C5" s="58"/>
      <c r="D5" s="58"/>
      <c r="E5" s="58"/>
      <c r="F5" s="58"/>
      <c r="G5" s="58"/>
      <c r="H5" s="58"/>
      <c r="I5" s="85"/>
      <c r="J5" s="46"/>
    </row>
    <row r="6" spans="1:10" x14ac:dyDescent="0.25">
      <c r="A6" s="29" t="s">
        <v>2</v>
      </c>
      <c r="B6" s="58" t="s">
        <v>95</v>
      </c>
      <c r="C6" s="58"/>
      <c r="D6" s="58"/>
      <c r="E6" s="58"/>
      <c r="F6" s="58"/>
      <c r="G6" s="58"/>
      <c r="H6" s="58"/>
      <c r="I6" s="85"/>
      <c r="J6" s="46"/>
    </row>
    <row r="7" spans="1:10" ht="15.75" thickBot="1" x14ac:dyDescent="0.3">
      <c r="A7" s="9">
        <f>INDEX('Point Grid'!$C$8:$I$34,MATCH($A$1,'Point Grid'!$A$8:$A$34,0),MATCH(A6,'Point Grid'!$C$7:$I$7,0))</f>
        <v>0.5</v>
      </c>
      <c r="B7" s="58" t="s">
        <v>96</v>
      </c>
      <c r="C7" s="58"/>
      <c r="D7" s="58"/>
      <c r="E7" s="58"/>
      <c r="F7" s="58"/>
      <c r="G7" s="58"/>
      <c r="H7" s="58"/>
      <c r="I7" s="85"/>
      <c r="J7" s="46"/>
    </row>
    <row r="8" spans="1:10" ht="15.75" thickBot="1" x14ac:dyDescent="0.3">
      <c r="A8" s="5"/>
      <c r="B8" s="58"/>
      <c r="C8" s="58"/>
      <c r="D8" s="58"/>
      <c r="E8" s="58"/>
      <c r="F8" s="58"/>
      <c r="G8" s="58"/>
      <c r="H8" s="58"/>
      <c r="I8" s="85"/>
      <c r="J8" s="46"/>
    </row>
    <row r="9" spans="1:10" x14ac:dyDescent="0.25">
      <c r="A9" s="39"/>
      <c r="B9" s="58"/>
      <c r="C9" s="58"/>
      <c r="D9" s="58"/>
      <c r="E9" s="58"/>
      <c r="F9" s="58"/>
      <c r="G9" s="58"/>
      <c r="H9" s="58"/>
      <c r="I9" s="85"/>
      <c r="J9" s="46"/>
    </row>
    <row r="10" spans="1:10" x14ac:dyDescent="0.25">
      <c r="A10" s="29" t="s">
        <v>3</v>
      </c>
      <c r="B10" s="58" t="s">
        <v>97</v>
      </c>
      <c r="C10" s="58"/>
      <c r="D10" s="58"/>
      <c r="E10" s="58"/>
      <c r="F10" s="58"/>
      <c r="G10" s="58"/>
      <c r="H10" s="58"/>
      <c r="I10" s="85"/>
      <c r="J10" s="46"/>
    </row>
    <row r="11" spans="1:10" ht="15.75" thickBot="1" x14ac:dyDescent="0.3">
      <c r="A11" s="9">
        <f>INDEX('Point Grid'!$C$8:$I$34,MATCH($A$1,'Point Grid'!$A$8:$A$34,0),MATCH(A10,'Point Grid'!$C$7:$I$7,0))</f>
        <v>1.5</v>
      </c>
      <c r="B11" s="58" t="s">
        <v>98</v>
      </c>
      <c r="C11" s="58"/>
      <c r="D11" s="58"/>
      <c r="E11" s="58"/>
      <c r="F11" s="58"/>
      <c r="G11" s="58"/>
      <c r="H11" s="58"/>
      <c r="I11" s="85"/>
      <c r="J11" s="46"/>
    </row>
    <row r="12" spans="1:10" ht="15.75" thickBot="1" x14ac:dyDescent="0.3">
      <c r="A12" s="5"/>
      <c r="B12" s="58"/>
      <c r="C12" s="58"/>
      <c r="D12" s="58"/>
      <c r="E12" s="58"/>
      <c r="F12" s="58"/>
      <c r="G12" s="58"/>
      <c r="H12" s="58"/>
      <c r="I12" s="85"/>
      <c r="J12" s="46"/>
    </row>
    <row r="13" spans="1:10" x14ac:dyDescent="0.25">
      <c r="A13" s="29"/>
      <c r="B13" s="58"/>
      <c r="C13" s="58"/>
      <c r="D13" s="58"/>
      <c r="E13" s="58"/>
      <c r="F13" s="58"/>
      <c r="G13" s="58"/>
      <c r="H13" s="58"/>
      <c r="I13" s="85"/>
      <c r="J13" s="46"/>
    </row>
    <row r="14" spans="1:10" x14ac:dyDescent="0.25">
      <c r="A14" s="29" t="s">
        <v>4</v>
      </c>
      <c r="B14" s="58" t="s">
        <v>99</v>
      </c>
      <c r="C14" s="58"/>
      <c r="D14" s="58"/>
      <c r="E14" s="58"/>
      <c r="F14" s="58"/>
      <c r="G14" s="58"/>
      <c r="H14" s="58"/>
      <c r="I14" s="85"/>
      <c r="J14" s="46"/>
    </row>
    <row r="15" spans="1:10" ht="15.75" thickBot="1" x14ac:dyDescent="0.3">
      <c r="A15" s="9">
        <f>INDEX('Point Grid'!$C$8:$I$34,MATCH($A$1,'Point Grid'!$A$8:$A$34,0),MATCH(A14,'Point Grid'!$C$7:$I$7,0))</f>
        <v>1</v>
      </c>
      <c r="B15" s="58" t="s">
        <v>100</v>
      </c>
      <c r="C15" s="58"/>
      <c r="D15" s="58"/>
      <c r="E15" s="58"/>
      <c r="F15" s="58"/>
      <c r="G15" s="58"/>
      <c r="H15" s="58"/>
      <c r="I15" s="85"/>
      <c r="J15" s="46"/>
    </row>
    <row r="16" spans="1:10" ht="15.75" thickBot="1" x14ac:dyDescent="0.3">
      <c r="A16" s="5"/>
      <c r="B16" s="58"/>
      <c r="C16" s="58"/>
      <c r="D16" s="58"/>
      <c r="E16" s="58"/>
      <c r="F16" s="58"/>
      <c r="G16" s="58"/>
      <c r="H16" s="58"/>
      <c r="I16" s="85"/>
      <c r="J16" s="46"/>
    </row>
    <row r="17" spans="1:10" x14ac:dyDescent="0.25">
      <c r="A17" s="29"/>
      <c r="B17" s="58"/>
      <c r="C17" s="58"/>
      <c r="D17" s="58"/>
      <c r="E17" s="58"/>
      <c r="F17" s="58"/>
      <c r="G17" s="58"/>
      <c r="H17" s="58"/>
      <c r="I17" s="85"/>
      <c r="J17" s="46"/>
    </row>
    <row r="18" spans="1:10" x14ac:dyDescent="0.25">
      <c r="A18" s="29"/>
      <c r="B18" s="58"/>
      <c r="C18" s="58"/>
      <c r="D18" s="58"/>
      <c r="E18" s="58"/>
      <c r="F18" s="58"/>
      <c r="G18" s="58"/>
      <c r="H18" s="58"/>
      <c r="I18" s="85"/>
      <c r="J18" s="46"/>
    </row>
    <row r="19" spans="1:10" x14ac:dyDescent="0.25">
      <c r="A19" s="29"/>
      <c r="B19" s="19"/>
      <c r="C19" s="19"/>
      <c r="D19" s="19"/>
      <c r="E19" s="19"/>
      <c r="F19" s="19"/>
      <c r="G19" s="19"/>
      <c r="H19" s="19"/>
      <c r="I19" s="20"/>
      <c r="J19" s="46"/>
    </row>
    <row r="20" spans="1:10" ht="15.75" thickBot="1" x14ac:dyDescent="0.3">
      <c r="A20" s="26"/>
      <c r="B20" s="47"/>
      <c r="C20" s="47"/>
      <c r="D20" s="47"/>
      <c r="E20" s="47"/>
      <c r="F20" s="47"/>
      <c r="G20" s="47"/>
      <c r="H20" s="47"/>
      <c r="I20" s="48"/>
      <c r="J20" s="46"/>
    </row>
    <row r="21" spans="1:10" x14ac:dyDescent="0.25"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9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6" width="10.140625" style="23" customWidth="1"/>
    <col min="7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8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/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Grid'!B:B,MATCH($A$1,'Point Grid'!A:A,0))</f>
        <v>2.5</v>
      </c>
      <c r="B4" s="58"/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24"/>
      <c r="B5" s="58"/>
      <c r="C5" s="58"/>
      <c r="D5" s="58"/>
      <c r="E5" s="58"/>
      <c r="F5" s="58"/>
      <c r="G5" s="58"/>
      <c r="H5" s="58"/>
      <c r="I5" s="85"/>
      <c r="J5" s="46"/>
    </row>
    <row r="6" spans="1:10" x14ac:dyDescent="0.25">
      <c r="A6" s="29" t="s">
        <v>2</v>
      </c>
      <c r="B6" s="58" t="s">
        <v>91</v>
      </c>
      <c r="C6" s="58"/>
      <c r="D6" s="58"/>
      <c r="E6" s="58"/>
      <c r="F6" s="58"/>
      <c r="G6" s="58"/>
      <c r="H6" s="58"/>
      <c r="I6" s="85"/>
      <c r="J6" s="46"/>
    </row>
    <row r="7" spans="1:10" ht="15.75" thickBot="1" x14ac:dyDescent="0.3">
      <c r="A7" s="9">
        <f>INDEX('Point Grid'!$C$8:$I$34,MATCH($A$1,'Point Grid'!$A$8:$A$34,0),MATCH(A6,'Point Grid'!$C$7:$I$7,0))</f>
        <v>1</v>
      </c>
      <c r="B7" s="58" t="s">
        <v>92</v>
      </c>
      <c r="C7" s="58"/>
      <c r="D7" s="58"/>
      <c r="E7" s="58"/>
      <c r="F7" s="58"/>
      <c r="G7" s="58"/>
      <c r="H7" s="58"/>
      <c r="I7" s="85"/>
      <c r="J7" s="46"/>
    </row>
    <row r="8" spans="1:10" ht="15.75" thickBot="1" x14ac:dyDescent="0.3">
      <c r="A8" s="5"/>
      <c r="B8" s="31"/>
      <c r="C8" s="58"/>
      <c r="D8" s="58"/>
      <c r="E8" s="58"/>
      <c r="F8" s="58"/>
      <c r="G8" s="58"/>
      <c r="H8" s="58"/>
      <c r="I8" s="85"/>
      <c r="J8" s="46"/>
    </row>
    <row r="9" spans="1:10" x14ac:dyDescent="0.25">
      <c r="A9" s="39"/>
      <c r="B9" s="58" t="s">
        <v>277</v>
      </c>
      <c r="C9" s="58"/>
      <c r="D9" s="58"/>
      <c r="E9" s="58"/>
      <c r="F9" s="58"/>
      <c r="G9" s="58"/>
      <c r="H9" s="58"/>
      <c r="I9" s="85"/>
      <c r="J9" s="46"/>
    </row>
    <row r="10" spans="1:10" x14ac:dyDescent="0.25">
      <c r="A10" s="39"/>
      <c r="B10" s="58" t="s">
        <v>278</v>
      </c>
      <c r="C10" s="58"/>
      <c r="D10" s="58"/>
      <c r="E10" s="58"/>
      <c r="F10" s="58"/>
      <c r="G10" s="58"/>
      <c r="H10" s="58"/>
      <c r="I10" s="85"/>
      <c r="J10" s="46"/>
    </row>
    <row r="11" spans="1:10" x14ac:dyDescent="0.25">
      <c r="A11" s="39"/>
      <c r="B11" s="58"/>
      <c r="C11" s="58"/>
      <c r="D11" s="58"/>
      <c r="E11" s="58"/>
      <c r="F11" s="58"/>
      <c r="G11" s="58"/>
      <c r="H11" s="58"/>
      <c r="I11" s="85"/>
      <c r="J11" s="46"/>
    </row>
    <row r="12" spans="1:10" x14ac:dyDescent="0.25">
      <c r="A12" s="29" t="s">
        <v>3</v>
      </c>
      <c r="B12" s="58" t="s">
        <v>93</v>
      </c>
      <c r="C12" s="58"/>
      <c r="D12" s="58"/>
      <c r="E12" s="58"/>
      <c r="F12" s="58"/>
      <c r="G12" s="58"/>
      <c r="H12" s="58"/>
      <c r="I12" s="85"/>
      <c r="J12" s="46"/>
    </row>
    <row r="13" spans="1:10" ht="15.75" thickBot="1" x14ac:dyDescent="0.3">
      <c r="A13" s="9">
        <f>INDEX('Point Grid'!$C$8:$I$34,MATCH($A$1,'Point Grid'!$A$8:$A$34,0),MATCH(A12,'Point Grid'!$C$7:$I$7,0))</f>
        <v>1</v>
      </c>
      <c r="B13" s="58"/>
      <c r="C13" s="58"/>
      <c r="D13" s="58"/>
      <c r="E13" s="58"/>
      <c r="F13" s="58"/>
      <c r="G13" s="58"/>
      <c r="H13" s="58"/>
      <c r="I13" s="85"/>
      <c r="J13" s="46"/>
    </row>
    <row r="14" spans="1:10" ht="15.75" thickBot="1" x14ac:dyDescent="0.3">
      <c r="A14" s="5"/>
      <c r="B14" s="58"/>
      <c r="C14" s="58"/>
      <c r="D14" s="58"/>
      <c r="E14" s="58"/>
      <c r="F14" s="58"/>
      <c r="G14" s="58"/>
      <c r="H14" s="58"/>
      <c r="I14" s="85"/>
      <c r="J14" s="46"/>
    </row>
    <row r="15" spans="1:10" x14ac:dyDescent="0.25">
      <c r="A15" s="39"/>
      <c r="B15" s="58"/>
      <c r="C15" s="58"/>
      <c r="D15" s="58"/>
      <c r="E15" s="58"/>
      <c r="F15" s="58"/>
      <c r="G15" s="58"/>
      <c r="H15" s="58"/>
      <c r="I15" s="85"/>
      <c r="J15" s="46"/>
    </row>
    <row r="16" spans="1:10" x14ac:dyDescent="0.25">
      <c r="A16" s="29" t="s">
        <v>4</v>
      </c>
      <c r="B16" s="58" t="s">
        <v>94</v>
      </c>
      <c r="C16" s="58"/>
      <c r="D16" s="58"/>
      <c r="E16" s="58"/>
      <c r="F16" s="58"/>
      <c r="G16" s="58"/>
      <c r="H16" s="58"/>
      <c r="I16" s="85"/>
      <c r="J16" s="46"/>
    </row>
    <row r="17" spans="1:10" ht="15.75" thickBot="1" x14ac:dyDescent="0.3">
      <c r="A17" s="9">
        <f>INDEX('Point Grid'!$C$8:$I$34,MATCH($A$1,'Point Grid'!$A$8:$A$34,0),MATCH(A16,'Point Grid'!$C$7:$I$7,0))</f>
        <v>0.5</v>
      </c>
      <c r="B17" s="58"/>
      <c r="C17" s="58"/>
      <c r="D17" s="58"/>
      <c r="E17" s="58"/>
      <c r="F17" s="58"/>
      <c r="G17" s="58"/>
      <c r="H17" s="58"/>
      <c r="I17" s="85"/>
      <c r="J17" s="46"/>
    </row>
    <row r="18" spans="1:10" ht="15.75" thickBot="1" x14ac:dyDescent="0.3">
      <c r="A18" s="5"/>
      <c r="B18" s="58"/>
      <c r="C18" s="58"/>
      <c r="D18" s="58"/>
      <c r="E18" s="58"/>
      <c r="F18" s="58"/>
      <c r="G18" s="58"/>
      <c r="H18" s="58"/>
      <c r="I18" s="85"/>
      <c r="J18" s="46"/>
    </row>
    <row r="19" spans="1:10" x14ac:dyDescent="0.25">
      <c r="A19" s="39"/>
      <c r="B19" s="58"/>
      <c r="C19" s="58"/>
      <c r="D19" s="58"/>
      <c r="E19" s="58"/>
      <c r="F19" s="58"/>
      <c r="G19" s="58"/>
      <c r="H19" s="58"/>
      <c r="I19" s="85"/>
      <c r="J19" s="46"/>
    </row>
    <row r="20" spans="1:10" ht="15.75" thickBot="1" x14ac:dyDescent="0.3">
      <c r="A20" s="26"/>
      <c r="B20" s="47"/>
      <c r="C20" s="47"/>
      <c r="D20" s="47"/>
      <c r="E20" s="47"/>
      <c r="F20" s="47"/>
      <c r="G20" s="47"/>
      <c r="H20" s="47"/>
      <c r="I20" s="48"/>
      <c r="J20" s="46"/>
    </row>
    <row r="21" spans="1:10" x14ac:dyDescent="0.25"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</sheetData>
  <mergeCells count="1">
    <mergeCell ref="H1:I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J2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6384" width="9.140625" style="30"/>
  </cols>
  <sheetData>
    <row r="1" spans="1:10" x14ac:dyDescent="0.25">
      <c r="A1" s="7">
        <v>9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/>
      <c r="C3" s="58"/>
      <c r="D3" s="58"/>
      <c r="E3" s="58"/>
      <c r="F3" s="58"/>
      <c r="G3" s="58"/>
      <c r="H3" s="58"/>
      <c r="I3" s="85"/>
      <c r="J3" s="68"/>
    </row>
    <row r="4" spans="1:10" x14ac:dyDescent="0.25">
      <c r="A4" s="9">
        <f>INDEX('Point Grid'!B:B,MATCH($A$1,'Point Grid'!A:A,0))</f>
        <v>2.25</v>
      </c>
      <c r="B4" s="58"/>
      <c r="C4" s="58"/>
      <c r="D4" s="58"/>
      <c r="E4" s="58"/>
      <c r="F4" s="58"/>
      <c r="G4" s="58"/>
      <c r="H4" s="58"/>
      <c r="I4" s="85"/>
      <c r="J4" s="68"/>
    </row>
    <row r="5" spans="1:10" x14ac:dyDescent="0.25">
      <c r="A5" s="24"/>
      <c r="B5" s="58"/>
      <c r="C5" s="58"/>
      <c r="D5" s="58"/>
      <c r="E5" s="58"/>
      <c r="F5" s="58"/>
      <c r="G5" s="58"/>
      <c r="H5" s="58"/>
      <c r="I5" s="85"/>
      <c r="J5" s="68"/>
    </row>
    <row r="6" spans="1:10" x14ac:dyDescent="0.25">
      <c r="A6" s="29" t="s">
        <v>2</v>
      </c>
      <c r="B6" s="58" t="s">
        <v>84</v>
      </c>
      <c r="C6" s="58"/>
      <c r="D6" s="58"/>
      <c r="E6" s="58"/>
      <c r="F6" s="58"/>
      <c r="G6" s="58"/>
      <c r="H6" s="58"/>
      <c r="I6" s="85"/>
      <c r="J6" s="68"/>
    </row>
    <row r="7" spans="1:10" ht="15.75" thickBot="1" x14ac:dyDescent="0.3">
      <c r="A7" s="9">
        <f>INDEX('Point Grid'!$C$8:$I$34,MATCH($A$1,'Point Grid'!$A$8:$A$34,0),MATCH(A6,'Point Grid'!$C$7:$I$7,0))</f>
        <v>0.75</v>
      </c>
      <c r="B7" s="58" t="s">
        <v>85</v>
      </c>
      <c r="C7" s="58"/>
      <c r="D7" s="58"/>
      <c r="E7" s="58"/>
      <c r="F7" s="58"/>
      <c r="G7" s="58"/>
      <c r="H7" s="58"/>
      <c r="I7" s="85"/>
      <c r="J7" s="68"/>
    </row>
    <row r="8" spans="1:10" ht="15.75" thickBot="1" x14ac:dyDescent="0.3">
      <c r="A8" s="5"/>
      <c r="B8" s="58"/>
      <c r="C8" s="58"/>
      <c r="D8" s="58"/>
      <c r="E8" s="58"/>
      <c r="F8" s="58"/>
      <c r="G8" s="58"/>
      <c r="H8" s="58"/>
      <c r="I8" s="85"/>
      <c r="J8" s="68"/>
    </row>
    <row r="9" spans="1:10" x14ac:dyDescent="0.25">
      <c r="A9" s="39"/>
      <c r="B9" s="58"/>
      <c r="C9" s="58"/>
      <c r="D9" s="58"/>
      <c r="E9" s="58"/>
      <c r="F9" s="58"/>
      <c r="G9" s="58"/>
      <c r="H9" s="58"/>
      <c r="I9" s="85"/>
      <c r="J9" s="68"/>
    </row>
    <row r="10" spans="1:10" x14ac:dyDescent="0.25">
      <c r="A10" s="29" t="s">
        <v>3</v>
      </c>
      <c r="B10" s="58" t="s">
        <v>86</v>
      </c>
      <c r="C10" s="58"/>
      <c r="D10" s="58"/>
      <c r="E10" s="58"/>
      <c r="F10" s="58"/>
      <c r="G10" s="58"/>
      <c r="H10" s="58"/>
      <c r="I10" s="85"/>
      <c r="J10" s="68"/>
    </row>
    <row r="11" spans="1:10" ht="15.75" thickBot="1" x14ac:dyDescent="0.3">
      <c r="A11" s="9">
        <f>INDEX('Point Grid'!$C$8:$I$34,MATCH($A$1,'Point Grid'!$A$8:$A$34,0),MATCH(A10,'Point Grid'!$C$7:$I$7,0))</f>
        <v>0.5</v>
      </c>
      <c r="B11" s="58" t="s">
        <v>87</v>
      </c>
      <c r="C11" s="58"/>
      <c r="D11" s="58"/>
      <c r="E11" s="58"/>
      <c r="F11" s="58"/>
      <c r="G11" s="58"/>
      <c r="H11" s="58"/>
      <c r="I11" s="85"/>
      <c r="J11" s="68"/>
    </row>
    <row r="12" spans="1:10" ht="15.75" thickBot="1" x14ac:dyDescent="0.3">
      <c r="A12" s="5"/>
      <c r="B12" s="58"/>
      <c r="C12" s="58"/>
      <c r="D12" s="58"/>
      <c r="E12" s="58"/>
      <c r="F12" s="58"/>
      <c r="G12" s="58"/>
      <c r="H12" s="58"/>
      <c r="I12" s="85"/>
      <c r="J12" s="68"/>
    </row>
    <row r="13" spans="1:10" x14ac:dyDescent="0.25">
      <c r="A13" s="39"/>
      <c r="B13" s="58"/>
      <c r="C13" s="58"/>
      <c r="D13" s="58"/>
      <c r="E13" s="58"/>
      <c r="F13" s="58"/>
      <c r="G13" s="58"/>
      <c r="H13" s="58"/>
      <c r="I13" s="85"/>
      <c r="J13" s="68"/>
    </row>
    <row r="14" spans="1:10" x14ac:dyDescent="0.25">
      <c r="A14" s="29" t="s">
        <v>4</v>
      </c>
      <c r="B14" s="58" t="s">
        <v>88</v>
      </c>
      <c r="C14" s="58"/>
      <c r="D14" s="58"/>
      <c r="E14" s="58"/>
      <c r="F14" s="58"/>
      <c r="G14" s="58"/>
      <c r="H14" s="58"/>
      <c r="I14" s="85"/>
      <c r="J14" s="68"/>
    </row>
    <row r="15" spans="1:10" ht="15.75" thickBot="1" x14ac:dyDescent="0.3">
      <c r="A15" s="9">
        <f>INDEX('Point Grid'!$C$8:$I$34,MATCH($A$1,'Point Grid'!$A$8:$A$34,0),MATCH(A14,'Point Grid'!$C$7:$I$7,0))</f>
        <v>1</v>
      </c>
      <c r="B15" s="58" t="s">
        <v>89</v>
      </c>
      <c r="C15" s="58"/>
      <c r="D15" s="58"/>
      <c r="E15" s="58"/>
      <c r="F15" s="58"/>
      <c r="G15" s="58"/>
      <c r="H15" s="58"/>
      <c r="I15" s="85"/>
      <c r="J15" s="68"/>
    </row>
    <row r="16" spans="1:10" ht="15.75" thickBot="1" x14ac:dyDescent="0.3">
      <c r="A16" s="5"/>
      <c r="B16" s="58" t="s">
        <v>90</v>
      </c>
      <c r="C16" s="58"/>
      <c r="D16" s="58"/>
      <c r="E16" s="58"/>
      <c r="F16" s="58"/>
      <c r="G16" s="58"/>
      <c r="H16" s="58"/>
      <c r="I16" s="85"/>
      <c r="J16" s="68"/>
    </row>
    <row r="17" spans="1:10" x14ac:dyDescent="0.25">
      <c r="A17" s="24"/>
      <c r="B17" s="58"/>
      <c r="C17" s="58"/>
      <c r="D17" s="58"/>
      <c r="E17" s="58"/>
      <c r="F17" s="58"/>
      <c r="G17" s="58"/>
      <c r="H17" s="58"/>
      <c r="I17" s="85"/>
      <c r="J17" s="68"/>
    </row>
    <row r="18" spans="1:10" x14ac:dyDescent="0.25">
      <c r="A18" s="24"/>
      <c r="B18" s="58"/>
      <c r="C18" s="58"/>
      <c r="D18" s="58"/>
      <c r="E18" s="58"/>
      <c r="F18" s="58"/>
      <c r="G18" s="58"/>
      <c r="H18" s="58"/>
      <c r="I18" s="85"/>
      <c r="J18" s="68"/>
    </row>
    <row r="19" spans="1:10" x14ac:dyDescent="0.25">
      <c r="A19" s="24"/>
      <c r="B19" s="58"/>
      <c r="C19" s="58"/>
      <c r="D19" s="58"/>
      <c r="E19" s="58"/>
      <c r="F19" s="58"/>
      <c r="G19" s="58"/>
      <c r="H19" s="58"/>
      <c r="I19" s="85"/>
      <c r="J19" s="68"/>
    </row>
    <row r="20" spans="1:10" ht="15.75" thickBot="1" x14ac:dyDescent="0.3">
      <c r="A20" s="26"/>
      <c r="B20" s="96"/>
      <c r="C20" s="96"/>
      <c r="D20" s="96"/>
      <c r="E20" s="96"/>
      <c r="F20" s="96"/>
      <c r="G20" s="96"/>
      <c r="H20" s="96"/>
      <c r="I20" s="88"/>
      <c r="J20" s="68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71"/>
  <sheetViews>
    <sheetView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3" width="12.140625" style="23" customWidth="1"/>
    <col min="4" max="4" width="11.42578125" style="23" customWidth="1"/>
    <col min="5" max="6" width="12" style="23" customWidth="1"/>
    <col min="7" max="9" width="11" style="23" customWidth="1"/>
    <col min="10" max="10" width="10.7109375" style="23" customWidth="1"/>
    <col min="11" max="16384" width="9.140625" style="23"/>
  </cols>
  <sheetData>
    <row r="1" spans="1:41" x14ac:dyDescent="0.25">
      <c r="A1" s="7">
        <v>10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41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41" x14ac:dyDescent="0.25">
      <c r="A3" s="8" t="s">
        <v>13</v>
      </c>
      <c r="B3" s="58" t="s">
        <v>101</v>
      </c>
      <c r="C3" s="58"/>
      <c r="D3" s="58"/>
      <c r="E3" s="58"/>
      <c r="F3" s="58"/>
      <c r="G3" s="58"/>
      <c r="H3" s="58"/>
      <c r="I3" s="85"/>
      <c r="J3" s="46"/>
    </row>
    <row r="4" spans="1:41" x14ac:dyDescent="0.25">
      <c r="A4" s="9">
        <f>INDEX('Point Grid'!B:B,MATCH($A$1,'Point Grid'!A:A,0))</f>
        <v>2.5</v>
      </c>
      <c r="B4" s="58" t="s">
        <v>104</v>
      </c>
      <c r="C4" s="58"/>
      <c r="D4" s="58"/>
      <c r="E4" s="58"/>
      <c r="F4" s="58"/>
      <c r="G4" s="58"/>
      <c r="H4" s="58"/>
      <c r="I4" s="85"/>
      <c r="J4" s="46"/>
    </row>
    <row r="5" spans="1:41" x14ac:dyDescent="0.25">
      <c r="A5" s="29"/>
      <c r="B5" s="58" t="s">
        <v>105</v>
      </c>
      <c r="C5" s="58"/>
      <c r="D5" s="58"/>
      <c r="E5" s="58"/>
      <c r="F5" s="58"/>
      <c r="G5" s="58"/>
      <c r="H5" s="58"/>
      <c r="I5" s="8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</row>
    <row r="6" spans="1:41" x14ac:dyDescent="0.25">
      <c r="A6" s="29"/>
      <c r="B6" s="58" t="s">
        <v>106</v>
      </c>
      <c r="C6" s="58"/>
      <c r="D6" s="58"/>
      <c r="E6" s="58"/>
      <c r="F6" s="58"/>
      <c r="G6" s="58"/>
      <c r="H6" s="58"/>
      <c r="I6" s="8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1:41" x14ac:dyDescent="0.25">
      <c r="A7" s="29"/>
      <c r="B7" s="58"/>
      <c r="C7" s="58"/>
      <c r="D7" s="58"/>
      <c r="E7" s="58"/>
      <c r="F7" s="58"/>
      <c r="G7" s="58"/>
      <c r="H7" s="58"/>
      <c r="I7" s="8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</row>
    <row r="8" spans="1:41" x14ac:dyDescent="0.25">
      <c r="A8" s="29" t="s">
        <v>2</v>
      </c>
      <c r="B8" s="58" t="s">
        <v>102</v>
      </c>
      <c r="C8" s="58"/>
      <c r="D8" s="58"/>
      <c r="E8" s="58"/>
      <c r="F8" s="58"/>
      <c r="G8" s="58"/>
      <c r="H8" s="58"/>
      <c r="I8" s="8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</row>
    <row r="9" spans="1:41" ht="15.75" thickBot="1" x14ac:dyDescent="0.3">
      <c r="A9" s="9">
        <f>INDEX('Point Grid'!$C$8:$I$34,MATCH($A$1,'Point Grid'!$A$8:$A$34,0),MATCH(A8,'Point Grid'!$C$7:$I$7,0))</f>
        <v>1.5</v>
      </c>
      <c r="B9" s="60"/>
      <c r="C9" s="60"/>
      <c r="D9" s="60"/>
      <c r="E9" s="60"/>
      <c r="F9" s="60"/>
      <c r="G9" s="60"/>
      <c r="H9" s="60"/>
      <c r="I9" s="66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</row>
    <row r="10" spans="1:41" ht="15.75" thickBot="1" x14ac:dyDescent="0.3">
      <c r="A10" s="5"/>
      <c r="B10" s="60"/>
      <c r="C10" s="60"/>
      <c r="D10" s="60"/>
      <c r="E10" s="60"/>
      <c r="F10" s="60"/>
      <c r="G10" s="60"/>
      <c r="H10" s="60"/>
      <c r="I10" s="66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</row>
    <row r="11" spans="1:41" x14ac:dyDescent="0.25">
      <c r="A11" s="17"/>
      <c r="B11" s="60"/>
      <c r="C11" s="60"/>
      <c r="D11" s="60"/>
      <c r="E11" s="60"/>
      <c r="F11" s="60"/>
      <c r="G11" s="60"/>
      <c r="H11" s="60"/>
      <c r="I11" s="66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1" x14ac:dyDescent="0.25">
      <c r="A12" s="29" t="s">
        <v>3</v>
      </c>
      <c r="B12" s="67" t="s">
        <v>103</v>
      </c>
      <c r="C12" s="72"/>
      <c r="D12" s="92"/>
      <c r="E12" s="92"/>
      <c r="F12" s="92"/>
      <c r="G12" s="93"/>
      <c r="H12" s="93"/>
      <c r="I12" s="66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</row>
    <row r="13" spans="1:41" ht="15.75" thickBot="1" x14ac:dyDescent="0.3">
      <c r="A13" s="9">
        <f>INDEX('Point Grid'!$C$8:$I$34,MATCH($A$1,'Point Grid'!$A$8:$A$34,0),MATCH(A12,'Point Grid'!$C$7:$I$7,0))</f>
        <v>1</v>
      </c>
      <c r="B13" s="67"/>
      <c r="C13" s="72"/>
      <c r="D13" s="92"/>
      <c r="E13" s="92"/>
      <c r="F13" s="92"/>
      <c r="G13" s="93"/>
      <c r="H13" s="93"/>
      <c r="I13" s="66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</row>
    <row r="14" spans="1:41" ht="15.75" thickBot="1" x14ac:dyDescent="0.3">
      <c r="A14" s="5"/>
      <c r="B14" s="67"/>
      <c r="C14" s="72"/>
      <c r="D14" s="92"/>
      <c r="E14" s="92"/>
      <c r="F14" s="92"/>
      <c r="G14" s="93"/>
      <c r="H14" s="93"/>
      <c r="I14" s="66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</row>
    <row r="15" spans="1:41" x14ac:dyDescent="0.25">
      <c r="A15" s="29"/>
      <c r="B15" s="67"/>
      <c r="C15" s="67"/>
      <c r="D15" s="92"/>
      <c r="E15" s="92"/>
      <c r="F15" s="92"/>
      <c r="G15" s="93"/>
      <c r="H15" s="93"/>
      <c r="I15" s="66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</row>
    <row r="16" spans="1:41" x14ac:dyDescent="0.25">
      <c r="A16" s="29"/>
      <c r="B16" s="67"/>
      <c r="C16" s="67"/>
      <c r="D16" s="92"/>
      <c r="E16" s="92"/>
      <c r="F16" s="92"/>
      <c r="G16" s="93"/>
      <c r="H16" s="93"/>
      <c r="I16" s="66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</row>
    <row r="17" spans="1:41" x14ac:dyDescent="0.25">
      <c r="A17" s="29"/>
      <c r="B17" s="67"/>
      <c r="C17" s="67"/>
      <c r="D17" s="92"/>
      <c r="E17" s="92"/>
      <c r="F17" s="92"/>
      <c r="G17" s="93"/>
      <c r="H17" s="93"/>
      <c r="I17" s="66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</row>
    <row r="18" spans="1:41" x14ac:dyDescent="0.25">
      <c r="A18" s="29"/>
      <c r="B18" s="67"/>
      <c r="C18" s="67"/>
      <c r="D18" s="92"/>
      <c r="E18" s="92"/>
      <c r="F18" s="92"/>
      <c r="G18" s="93"/>
      <c r="H18" s="93"/>
      <c r="I18" s="66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</row>
    <row r="19" spans="1:41" x14ac:dyDescent="0.25">
      <c r="A19" s="39"/>
      <c r="B19" s="67"/>
      <c r="C19" s="67"/>
      <c r="D19" s="92"/>
      <c r="E19" s="92"/>
      <c r="F19" s="92"/>
      <c r="G19" s="93"/>
      <c r="H19" s="93"/>
      <c r="I19" s="66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</row>
    <row r="20" spans="1:41" ht="15.75" thickBot="1" x14ac:dyDescent="0.3">
      <c r="A20" s="26"/>
      <c r="B20" s="42"/>
      <c r="C20" s="47"/>
      <c r="D20" s="47"/>
      <c r="E20" s="47"/>
      <c r="F20" s="47"/>
      <c r="G20" s="47"/>
      <c r="H20" s="47"/>
      <c r="I20" s="48"/>
      <c r="J20" s="46"/>
    </row>
    <row r="21" spans="1:41" x14ac:dyDescent="0.25">
      <c r="B21" s="46"/>
      <c r="C21" s="46"/>
      <c r="D21" s="46"/>
      <c r="E21" s="46"/>
      <c r="F21" s="46"/>
      <c r="G21" s="46"/>
      <c r="H21" s="46"/>
      <c r="I21" s="46"/>
      <c r="J21" s="46"/>
    </row>
    <row r="22" spans="1:41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41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41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41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41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41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41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41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41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41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41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85"/>
  <sheetViews>
    <sheetView workbookViewId="0"/>
  </sheetViews>
  <sheetFormatPr defaultColWidth="9.140625" defaultRowHeight="15" x14ac:dyDescent="0.25"/>
  <cols>
    <col min="1" max="1" width="8.7109375" style="23" customWidth="1"/>
    <col min="2" max="2" width="14.7109375" style="23" customWidth="1"/>
    <col min="3" max="7" width="9.5703125" style="23" customWidth="1"/>
    <col min="8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11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 t="s">
        <v>107</v>
      </c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Grid'!B:B,MATCH($A$1,'Point Grid'!A:A,0))</f>
        <v>2.75</v>
      </c>
      <c r="B4" s="58" t="s">
        <v>108</v>
      </c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9"/>
      <c r="B5" s="58" t="s">
        <v>109</v>
      </c>
      <c r="C5" s="58"/>
      <c r="D5" s="58"/>
      <c r="E5" s="58"/>
      <c r="F5" s="58"/>
      <c r="G5" s="58"/>
      <c r="H5" s="58"/>
      <c r="I5" s="85"/>
      <c r="J5" s="46"/>
    </row>
    <row r="6" spans="1:10" x14ac:dyDescent="0.25">
      <c r="A6" s="24"/>
      <c r="B6" s="58"/>
      <c r="C6" s="58"/>
      <c r="D6" s="58"/>
      <c r="E6" s="58"/>
      <c r="F6" s="58"/>
      <c r="G6" s="58"/>
      <c r="H6" s="71"/>
      <c r="I6" s="85"/>
      <c r="J6" s="46"/>
    </row>
    <row r="7" spans="1:10" x14ac:dyDescent="0.25">
      <c r="A7" s="24"/>
      <c r="B7" s="117"/>
      <c r="C7" s="118"/>
      <c r="D7" s="118"/>
      <c r="E7" s="118"/>
      <c r="F7" s="119"/>
      <c r="G7" s="112">
        <v>2014</v>
      </c>
      <c r="H7" s="113">
        <v>2013</v>
      </c>
      <c r="I7" s="85"/>
      <c r="J7" s="46"/>
    </row>
    <row r="8" spans="1:10" x14ac:dyDescent="0.25">
      <c r="A8" s="24"/>
      <c r="B8" s="120"/>
      <c r="C8" s="121"/>
      <c r="D8" s="121"/>
      <c r="E8" s="121"/>
      <c r="F8" s="122"/>
      <c r="G8" s="114" t="s">
        <v>40</v>
      </c>
      <c r="H8" s="115" t="s">
        <v>48</v>
      </c>
      <c r="I8" s="85"/>
      <c r="J8" s="46"/>
    </row>
    <row r="9" spans="1:10" x14ac:dyDescent="0.25">
      <c r="A9" s="24"/>
      <c r="B9" s="123" t="s">
        <v>110</v>
      </c>
      <c r="C9" s="124"/>
      <c r="D9" s="124"/>
      <c r="E9" s="124"/>
      <c r="F9" s="125"/>
      <c r="G9" s="116" t="s">
        <v>36</v>
      </c>
      <c r="H9" s="116" t="s">
        <v>36</v>
      </c>
      <c r="I9" s="85"/>
      <c r="J9" s="46"/>
    </row>
    <row r="10" spans="1:10" x14ac:dyDescent="0.25">
      <c r="A10" s="24"/>
      <c r="B10" s="174" t="s">
        <v>111</v>
      </c>
      <c r="C10" s="174"/>
      <c r="D10" s="174"/>
      <c r="E10" s="174"/>
      <c r="F10" s="174"/>
      <c r="G10" s="111">
        <v>2500</v>
      </c>
      <c r="H10" s="111">
        <v>2200</v>
      </c>
      <c r="I10" s="85"/>
      <c r="J10" s="46"/>
    </row>
    <row r="11" spans="1:10" x14ac:dyDescent="0.25">
      <c r="A11" s="24"/>
      <c r="B11" s="174" t="s">
        <v>448</v>
      </c>
      <c r="C11" s="174"/>
      <c r="D11" s="174"/>
      <c r="E11" s="174"/>
      <c r="F11" s="174"/>
      <c r="G11" s="111">
        <v>300</v>
      </c>
      <c r="H11" s="111">
        <v>350</v>
      </c>
      <c r="I11" s="85"/>
      <c r="J11" s="46"/>
    </row>
    <row r="12" spans="1:10" x14ac:dyDescent="0.25">
      <c r="A12" s="24"/>
      <c r="B12" s="174" t="s">
        <v>112</v>
      </c>
      <c r="C12" s="174"/>
      <c r="D12" s="174"/>
      <c r="E12" s="174"/>
      <c r="F12" s="174"/>
      <c r="G12" s="111">
        <v>5000</v>
      </c>
      <c r="H12" s="111">
        <v>4500</v>
      </c>
      <c r="I12" s="85"/>
      <c r="J12" s="46"/>
    </row>
    <row r="13" spans="1:10" x14ac:dyDescent="0.25">
      <c r="A13" s="24"/>
      <c r="B13" s="174" t="s">
        <v>113</v>
      </c>
      <c r="C13" s="174"/>
      <c r="D13" s="174"/>
      <c r="E13" s="174"/>
      <c r="F13" s="174"/>
      <c r="G13" s="111">
        <v>35</v>
      </c>
      <c r="H13" s="111">
        <v>15</v>
      </c>
      <c r="I13" s="85"/>
      <c r="J13" s="46"/>
    </row>
    <row r="14" spans="1:10" x14ac:dyDescent="0.25">
      <c r="A14" s="24"/>
      <c r="B14" s="174" t="s">
        <v>114</v>
      </c>
      <c r="C14" s="174"/>
      <c r="D14" s="174"/>
      <c r="E14" s="174"/>
      <c r="F14" s="174"/>
      <c r="G14" s="111" t="s">
        <v>115</v>
      </c>
      <c r="H14" s="111" t="s">
        <v>116</v>
      </c>
      <c r="I14" s="85"/>
      <c r="J14" s="46"/>
    </row>
    <row r="15" spans="1:10" x14ac:dyDescent="0.25">
      <c r="A15" s="24"/>
      <c r="B15" s="174" t="s">
        <v>117</v>
      </c>
      <c r="C15" s="174"/>
      <c r="D15" s="174"/>
      <c r="E15" s="174"/>
      <c r="F15" s="174"/>
      <c r="G15" s="111">
        <v>3600</v>
      </c>
      <c r="H15" s="111">
        <v>4200</v>
      </c>
      <c r="I15" s="85"/>
      <c r="J15" s="46"/>
    </row>
    <row r="16" spans="1:10" x14ac:dyDescent="0.25">
      <c r="A16" s="24"/>
      <c r="B16" s="58"/>
      <c r="C16" s="101"/>
      <c r="D16" s="101"/>
      <c r="E16" s="101"/>
      <c r="F16" s="101"/>
      <c r="G16" s="101"/>
      <c r="H16" s="58"/>
      <c r="I16" s="85"/>
      <c r="J16" s="46"/>
    </row>
    <row r="17" spans="1:10" x14ac:dyDescent="0.25">
      <c r="A17" s="24"/>
      <c r="B17" s="58" t="s">
        <v>276</v>
      </c>
      <c r="C17" s="101"/>
      <c r="D17" s="101"/>
      <c r="E17" s="101"/>
      <c r="F17" s="101"/>
      <c r="G17" s="101"/>
      <c r="H17" s="71"/>
      <c r="I17" s="85"/>
      <c r="J17" s="46"/>
    </row>
    <row r="18" spans="1:10" x14ac:dyDescent="0.25">
      <c r="A18" s="24"/>
      <c r="B18" s="58"/>
      <c r="C18" s="107"/>
      <c r="D18" s="107"/>
      <c r="E18" s="107"/>
      <c r="F18" s="107"/>
      <c r="G18" s="107"/>
      <c r="H18" s="71"/>
      <c r="I18" s="85"/>
      <c r="J18" s="46"/>
    </row>
    <row r="19" spans="1:10" x14ac:dyDescent="0.25">
      <c r="A19" s="29" t="s">
        <v>2</v>
      </c>
      <c r="B19" s="19" t="s">
        <v>118</v>
      </c>
      <c r="C19" s="19"/>
      <c r="D19" s="19"/>
      <c r="E19" s="19"/>
      <c r="F19" s="19"/>
      <c r="G19" s="19"/>
      <c r="H19" s="19"/>
      <c r="I19" s="20"/>
      <c r="J19" s="46"/>
    </row>
    <row r="20" spans="1:10" ht="15.75" thickBot="1" x14ac:dyDescent="0.3">
      <c r="A20" s="9">
        <f>INDEX('Point Grid'!$C$8:$I$34,MATCH($A$1,'Point Grid'!$A$8:$A$34,0),MATCH(A19,'Point Grid'!$C$7:$I$7,0))</f>
        <v>2</v>
      </c>
      <c r="B20" s="19"/>
      <c r="C20" s="19"/>
      <c r="D20" s="19"/>
      <c r="E20" s="19"/>
      <c r="F20" s="19"/>
      <c r="G20" s="19"/>
      <c r="H20" s="19"/>
      <c r="I20" s="20"/>
      <c r="J20" s="46"/>
    </row>
    <row r="21" spans="1:10" ht="15.75" thickBot="1" x14ac:dyDescent="0.3">
      <c r="A21" s="5"/>
      <c r="B21" s="19"/>
      <c r="C21" s="19"/>
      <c r="D21" s="19"/>
      <c r="E21" s="19"/>
      <c r="F21" s="19"/>
      <c r="G21" s="19"/>
      <c r="H21" s="19"/>
      <c r="I21" s="20"/>
      <c r="J21" s="46"/>
    </row>
    <row r="22" spans="1:10" x14ac:dyDescent="0.25">
      <c r="A22" s="24"/>
      <c r="B22" s="19"/>
      <c r="C22" s="19"/>
      <c r="D22" s="19"/>
      <c r="E22" s="19"/>
      <c r="F22" s="19"/>
      <c r="G22" s="19"/>
      <c r="H22" s="19"/>
      <c r="I22" s="20"/>
      <c r="J22" s="46"/>
    </row>
    <row r="23" spans="1:10" x14ac:dyDescent="0.25">
      <c r="A23" s="29" t="s">
        <v>3</v>
      </c>
      <c r="B23" s="19" t="s">
        <v>119</v>
      </c>
      <c r="C23" s="19"/>
      <c r="D23" s="19"/>
      <c r="E23" s="19"/>
      <c r="F23" s="19"/>
      <c r="G23" s="19"/>
      <c r="H23" s="19"/>
      <c r="I23" s="20"/>
      <c r="J23" s="46"/>
    </row>
    <row r="24" spans="1:10" ht="15.75" thickBot="1" x14ac:dyDescent="0.3">
      <c r="A24" s="9">
        <f>INDEX('Point Grid'!$C$8:$I$34,MATCH($A$1,'Point Grid'!$A$8:$A$34,0),MATCH(A23,'Point Grid'!$C$7:$I$7,0))</f>
        <v>0.75</v>
      </c>
      <c r="B24" s="19" t="s">
        <v>120</v>
      </c>
      <c r="C24" s="19"/>
      <c r="D24" s="19"/>
      <c r="E24" s="19"/>
      <c r="F24" s="19"/>
      <c r="G24" s="19"/>
      <c r="H24" s="19"/>
      <c r="I24" s="20"/>
      <c r="J24" s="46"/>
    </row>
    <row r="25" spans="1:10" ht="15.75" thickBot="1" x14ac:dyDescent="0.3">
      <c r="A25" s="5"/>
      <c r="B25" s="19" t="s">
        <v>121</v>
      </c>
      <c r="C25" s="19"/>
      <c r="D25" s="19"/>
      <c r="E25" s="19"/>
      <c r="F25" s="19"/>
      <c r="G25" s="19"/>
      <c r="H25" s="19"/>
      <c r="I25" s="20"/>
      <c r="J25" s="46"/>
    </row>
    <row r="26" spans="1:10" ht="15.75" thickBot="1" x14ac:dyDescent="0.3">
      <c r="A26" s="74"/>
      <c r="B26" s="47"/>
      <c r="C26" s="47"/>
      <c r="D26" s="47"/>
      <c r="E26" s="47"/>
      <c r="F26" s="47"/>
      <c r="G26" s="47"/>
      <c r="H26" s="47"/>
      <c r="I26" s="48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</sheetData>
  <mergeCells count="7">
    <mergeCell ref="B14:F14"/>
    <mergeCell ref="B15:F15"/>
    <mergeCell ref="H1:I1"/>
    <mergeCell ref="B10:F10"/>
    <mergeCell ref="B11:F11"/>
    <mergeCell ref="B12:F12"/>
    <mergeCell ref="B13:F13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49"/>
  <sheetViews>
    <sheetView workbookViewId="0"/>
  </sheetViews>
  <sheetFormatPr defaultColWidth="9.140625" defaultRowHeight="15" x14ac:dyDescent="0.25"/>
  <cols>
    <col min="1" max="1" width="8.7109375" style="23" customWidth="1"/>
    <col min="2" max="2" width="16.140625" style="23" customWidth="1"/>
    <col min="3" max="3" width="14.5703125" style="23" customWidth="1"/>
    <col min="4" max="6" width="13.7109375" style="23" customWidth="1"/>
    <col min="7" max="7" width="11.140625" style="95" customWidth="1"/>
    <col min="8" max="9" width="11.140625" style="23" customWidth="1"/>
    <col min="10" max="10" width="10.7109375" style="23" customWidth="1"/>
    <col min="11" max="16384" width="9.140625" style="23"/>
  </cols>
  <sheetData>
    <row r="1" spans="1:10" x14ac:dyDescent="0.25">
      <c r="A1" s="7">
        <v>12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 t="s">
        <v>122</v>
      </c>
      <c r="C3" s="58"/>
      <c r="D3" s="58"/>
      <c r="E3" s="58"/>
      <c r="F3" s="58"/>
      <c r="G3" s="58"/>
      <c r="H3" s="58"/>
      <c r="I3" s="85"/>
      <c r="J3" s="46"/>
    </row>
    <row r="4" spans="1:10" ht="15.75" thickBot="1" x14ac:dyDescent="0.3">
      <c r="A4" s="9">
        <f>INDEX('Point Grid'!B:B,MATCH($A$1,'Point Grid'!A:A,0))</f>
        <v>4</v>
      </c>
      <c r="B4" s="58" t="s">
        <v>47</v>
      </c>
      <c r="C4" s="58"/>
      <c r="D4" s="58"/>
      <c r="E4" s="58"/>
      <c r="F4" s="58"/>
      <c r="G4" s="58"/>
      <c r="H4" s="58"/>
      <c r="I4" s="85"/>
      <c r="J4" s="46"/>
    </row>
    <row r="5" spans="1:10" ht="15.75" thickBot="1" x14ac:dyDescent="0.3">
      <c r="A5" s="5"/>
      <c r="B5" s="58"/>
      <c r="C5" s="58"/>
      <c r="D5" s="58"/>
      <c r="E5" s="58"/>
      <c r="F5" s="58"/>
      <c r="G5" s="58"/>
      <c r="H5" s="58"/>
      <c r="I5" s="85"/>
      <c r="J5" s="46"/>
    </row>
    <row r="6" spans="1:10" x14ac:dyDescent="0.25">
      <c r="A6" s="24"/>
      <c r="B6" s="31"/>
      <c r="C6" s="58" t="s">
        <v>126</v>
      </c>
      <c r="D6" s="58"/>
      <c r="E6" s="58"/>
      <c r="F6" s="58"/>
      <c r="G6" s="58"/>
      <c r="H6" s="58"/>
      <c r="I6" s="85"/>
      <c r="J6" s="46"/>
    </row>
    <row r="7" spans="1:10" ht="15" customHeight="1" x14ac:dyDescent="0.25">
      <c r="A7" s="24"/>
      <c r="B7" s="31"/>
      <c r="C7" s="58" t="s">
        <v>123</v>
      </c>
      <c r="D7" s="101"/>
      <c r="E7" s="101"/>
      <c r="F7" s="101"/>
      <c r="G7" s="101"/>
      <c r="H7" s="58"/>
      <c r="I7" s="85"/>
      <c r="J7" s="46"/>
    </row>
    <row r="8" spans="1:10" x14ac:dyDescent="0.25">
      <c r="A8" s="24"/>
      <c r="B8" s="31"/>
      <c r="C8" s="58" t="s">
        <v>124</v>
      </c>
      <c r="D8" s="101"/>
      <c r="E8" s="101"/>
      <c r="F8" s="101"/>
      <c r="G8" s="101"/>
      <c r="H8" s="58"/>
      <c r="I8" s="85"/>
      <c r="J8" s="46"/>
    </row>
    <row r="9" spans="1:10" x14ac:dyDescent="0.25">
      <c r="A9" s="24"/>
      <c r="B9" s="58"/>
      <c r="C9" s="101"/>
      <c r="D9" s="101"/>
      <c r="E9" s="101"/>
      <c r="F9" s="101"/>
      <c r="G9" s="101"/>
      <c r="H9" s="58"/>
      <c r="I9" s="85"/>
      <c r="J9" s="46"/>
    </row>
    <row r="10" spans="1:10" x14ac:dyDescent="0.25">
      <c r="A10" s="24"/>
      <c r="B10" s="31"/>
      <c r="C10" s="107" t="s">
        <v>125</v>
      </c>
      <c r="D10" s="69"/>
      <c r="E10" s="69"/>
      <c r="F10" s="69"/>
      <c r="G10" s="101"/>
      <c r="H10" s="58"/>
      <c r="I10" s="85"/>
      <c r="J10" s="46"/>
    </row>
    <row r="11" spans="1:10" x14ac:dyDescent="0.25">
      <c r="A11" s="24"/>
      <c r="B11" s="31"/>
      <c r="C11" s="91" t="s">
        <v>36</v>
      </c>
      <c r="D11" s="127">
        <v>2011</v>
      </c>
      <c r="E11" s="127">
        <v>2012</v>
      </c>
      <c r="F11" s="127">
        <v>2013</v>
      </c>
      <c r="G11" s="101"/>
      <c r="H11" s="58"/>
      <c r="I11" s="85"/>
      <c r="J11" s="46"/>
    </row>
    <row r="12" spans="1:10" x14ac:dyDescent="0.25">
      <c r="A12" s="24"/>
      <c r="B12" s="58"/>
      <c r="C12" s="69" t="s">
        <v>48</v>
      </c>
      <c r="D12" s="128">
        <v>39790</v>
      </c>
      <c r="E12" s="128">
        <v>37900</v>
      </c>
      <c r="F12" s="73">
        <v>32730</v>
      </c>
      <c r="G12" s="101"/>
      <c r="H12" s="58"/>
      <c r="I12" s="85"/>
      <c r="J12" s="46"/>
    </row>
    <row r="13" spans="1:10" x14ac:dyDescent="0.25">
      <c r="A13" s="24"/>
      <c r="B13" s="58"/>
      <c r="C13" s="107">
        <v>2012</v>
      </c>
      <c r="D13" s="73" t="s">
        <v>45</v>
      </c>
      <c r="E13" s="73">
        <v>34000</v>
      </c>
      <c r="F13" s="73">
        <v>31620</v>
      </c>
      <c r="G13" s="107"/>
      <c r="H13" s="58"/>
      <c r="I13" s="85"/>
      <c r="J13" s="46"/>
    </row>
    <row r="14" spans="1:10" x14ac:dyDescent="0.25">
      <c r="A14" s="24"/>
      <c r="B14" s="58"/>
      <c r="C14" s="107">
        <v>2013</v>
      </c>
      <c r="D14" s="73" t="s">
        <v>45</v>
      </c>
      <c r="E14" s="73" t="s">
        <v>45</v>
      </c>
      <c r="F14" s="73">
        <v>36790</v>
      </c>
      <c r="G14" s="107"/>
      <c r="H14" s="58"/>
      <c r="I14" s="85"/>
      <c r="J14" s="46"/>
    </row>
    <row r="15" spans="1:10" x14ac:dyDescent="0.25">
      <c r="A15" s="24"/>
      <c r="B15" s="58"/>
      <c r="C15" s="107"/>
      <c r="D15" s="105"/>
      <c r="E15" s="105"/>
      <c r="F15" s="105"/>
      <c r="G15" s="107"/>
      <c r="H15" s="58"/>
      <c r="I15" s="85"/>
      <c r="J15" s="46"/>
    </row>
    <row r="16" spans="1:10" x14ac:dyDescent="0.25">
      <c r="A16" s="24"/>
      <c r="B16" s="58"/>
      <c r="C16" s="58" t="s">
        <v>128</v>
      </c>
      <c r="D16" s="58"/>
      <c r="E16" s="58"/>
      <c r="F16" s="58"/>
      <c r="G16" s="58"/>
      <c r="H16" s="58"/>
      <c r="I16" s="85"/>
      <c r="J16" s="46"/>
    </row>
    <row r="17" spans="1:10" x14ac:dyDescent="0.25">
      <c r="A17" s="24"/>
      <c r="B17" s="58"/>
      <c r="C17" s="58" t="s">
        <v>127</v>
      </c>
      <c r="D17" s="101"/>
      <c r="E17" s="101"/>
      <c r="F17" s="101"/>
      <c r="G17" s="101"/>
      <c r="H17" s="58"/>
      <c r="I17" s="85"/>
      <c r="J17" s="46"/>
    </row>
    <row r="18" spans="1:10" x14ac:dyDescent="0.25">
      <c r="A18" s="24"/>
      <c r="B18" s="58"/>
      <c r="C18" s="101"/>
      <c r="D18" s="101"/>
      <c r="E18" s="101"/>
      <c r="F18" s="101"/>
      <c r="G18" s="101"/>
      <c r="H18" s="58"/>
      <c r="I18" s="85"/>
      <c r="J18" s="46"/>
    </row>
    <row r="19" spans="1:10" x14ac:dyDescent="0.25">
      <c r="A19" s="24"/>
      <c r="B19" s="58"/>
      <c r="C19" s="107" t="s">
        <v>125</v>
      </c>
      <c r="D19" s="69"/>
      <c r="E19" s="69"/>
      <c r="F19" s="69"/>
      <c r="G19" s="101"/>
      <c r="H19" s="58"/>
      <c r="I19" s="85"/>
      <c r="J19" s="46"/>
    </row>
    <row r="20" spans="1:10" x14ac:dyDescent="0.25">
      <c r="A20" s="24"/>
      <c r="B20" s="58"/>
      <c r="C20" s="91" t="s">
        <v>36</v>
      </c>
      <c r="D20" s="127">
        <v>2011</v>
      </c>
      <c r="E20" s="127">
        <v>2012</v>
      </c>
      <c r="F20" s="127">
        <v>2013</v>
      </c>
      <c r="G20" s="101"/>
      <c r="H20" s="58"/>
      <c r="I20" s="85"/>
      <c r="J20" s="46"/>
    </row>
    <row r="21" spans="1:10" x14ac:dyDescent="0.25">
      <c r="A21" s="24"/>
      <c r="B21" s="58"/>
      <c r="C21" s="69" t="s">
        <v>48</v>
      </c>
      <c r="D21" s="128">
        <v>0</v>
      </c>
      <c r="E21" s="128">
        <v>19670</v>
      </c>
      <c r="F21" s="73">
        <v>24720</v>
      </c>
      <c r="G21" s="101"/>
      <c r="H21" s="58"/>
      <c r="I21" s="85"/>
      <c r="J21" s="46"/>
    </row>
    <row r="22" spans="1:10" x14ac:dyDescent="0.25">
      <c r="A22" s="24"/>
      <c r="B22" s="58"/>
      <c r="C22" s="107">
        <v>2012</v>
      </c>
      <c r="D22" s="73" t="s">
        <v>45</v>
      </c>
      <c r="E22" s="73">
        <v>16680</v>
      </c>
      <c r="F22" s="73">
        <v>25830</v>
      </c>
      <c r="G22" s="107"/>
      <c r="H22" s="58"/>
      <c r="I22" s="85"/>
      <c r="J22" s="46"/>
    </row>
    <row r="23" spans="1:10" x14ac:dyDescent="0.25">
      <c r="A23" s="24"/>
      <c r="B23" s="58"/>
      <c r="C23" s="107">
        <v>2013</v>
      </c>
      <c r="D23" s="73" t="s">
        <v>45</v>
      </c>
      <c r="E23" s="73" t="s">
        <v>45</v>
      </c>
      <c r="F23" s="73">
        <v>18660</v>
      </c>
      <c r="G23" s="107"/>
      <c r="H23" s="58"/>
      <c r="I23" s="85"/>
      <c r="J23" s="46"/>
    </row>
    <row r="24" spans="1:10" x14ac:dyDescent="0.25">
      <c r="A24" s="24"/>
      <c r="B24" s="58"/>
      <c r="C24" s="58"/>
      <c r="D24" s="58"/>
      <c r="E24" s="58"/>
      <c r="F24" s="58"/>
      <c r="G24" s="58"/>
      <c r="H24" s="58"/>
      <c r="I24" s="85"/>
      <c r="J24" s="46"/>
    </row>
    <row r="25" spans="1:10" x14ac:dyDescent="0.25">
      <c r="A25" s="24"/>
      <c r="B25" s="58"/>
      <c r="C25" s="58" t="s">
        <v>129</v>
      </c>
      <c r="D25" s="58"/>
      <c r="E25" s="58"/>
      <c r="F25" s="58"/>
      <c r="G25" s="58"/>
      <c r="H25" s="58"/>
      <c r="I25" s="85"/>
      <c r="J25" s="46"/>
    </row>
    <row r="26" spans="1:10" x14ac:dyDescent="0.25">
      <c r="A26" s="24"/>
      <c r="B26" s="58"/>
      <c r="C26" s="58" t="s">
        <v>131</v>
      </c>
      <c r="D26" s="101"/>
      <c r="E26" s="101"/>
      <c r="F26" s="101"/>
      <c r="G26" s="101"/>
      <c r="H26" s="58"/>
      <c r="I26" s="85"/>
      <c r="J26" s="46"/>
    </row>
    <row r="27" spans="1:10" x14ac:dyDescent="0.25">
      <c r="A27" s="24"/>
      <c r="B27" s="58"/>
      <c r="C27" s="58" t="s">
        <v>130</v>
      </c>
      <c r="D27" s="101"/>
      <c r="E27" s="101"/>
      <c r="F27" s="101"/>
      <c r="G27" s="101"/>
      <c r="H27" s="58"/>
      <c r="I27" s="85"/>
      <c r="J27" s="46"/>
    </row>
    <row r="28" spans="1:10" ht="15" customHeight="1" x14ac:dyDescent="0.25">
      <c r="A28" s="24"/>
      <c r="B28" s="33"/>
      <c r="C28" s="101"/>
      <c r="D28" s="101"/>
      <c r="E28" s="101"/>
      <c r="F28" s="101"/>
      <c r="G28" s="101"/>
      <c r="H28" s="58"/>
      <c r="I28" s="85"/>
      <c r="J28" s="46"/>
    </row>
    <row r="29" spans="1:10" x14ac:dyDescent="0.25">
      <c r="A29" s="24"/>
      <c r="B29" s="101"/>
      <c r="C29" s="107" t="s">
        <v>125</v>
      </c>
      <c r="D29" s="69"/>
      <c r="E29" s="69"/>
      <c r="F29" s="69"/>
      <c r="G29" s="101"/>
      <c r="H29" s="58"/>
      <c r="I29" s="85"/>
      <c r="J29" s="46"/>
    </row>
    <row r="30" spans="1:10" x14ac:dyDescent="0.25">
      <c r="A30" s="24"/>
      <c r="B30" s="101"/>
      <c r="C30" s="91" t="s">
        <v>36</v>
      </c>
      <c r="D30" s="127">
        <v>2011</v>
      </c>
      <c r="E30" s="127">
        <v>2012</v>
      </c>
      <c r="F30" s="127">
        <v>2013</v>
      </c>
      <c r="G30" s="101"/>
      <c r="H30" s="58"/>
      <c r="I30" s="85"/>
      <c r="J30" s="46"/>
    </row>
    <row r="31" spans="1:10" x14ac:dyDescent="0.25">
      <c r="A31" s="24"/>
      <c r="B31" s="58"/>
      <c r="C31" s="69" t="s">
        <v>48</v>
      </c>
      <c r="D31" s="128">
        <v>11060</v>
      </c>
      <c r="E31" s="128">
        <v>5730</v>
      </c>
      <c r="F31" s="73">
        <v>2350</v>
      </c>
      <c r="G31" s="101"/>
      <c r="H31" s="58"/>
      <c r="I31" s="85"/>
      <c r="J31" s="46"/>
    </row>
    <row r="32" spans="1:10" x14ac:dyDescent="0.25">
      <c r="A32" s="24"/>
      <c r="B32" s="58"/>
      <c r="C32" s="107">
        <v>2012</v>
      </c>
      <c r="D32" s="73" t="s">
        <v>45</v>
      </c>
      <c r="E32" s="73">
        <v>5670</v>
      </c>
      <c r="F32" s="73">
        <v>960</v>
      </c>
      <c r="G32" s="107"/>
      <c r="H32" s="58"/>
      <c r="I32" s="85"/>
      <c r="J32" s="46"/>
    </row>
    <row r="33" spans="1:10" x14ac:dyDescent="0.25">
      <c r="A33" s="24"/>
      <c r="B33" s="58"/>
      <c r="C33" s="107">
        <v>2013</v>
      </c>
      <c r="D33" s="73" t="s">
        <v>45</v>
      </c>
      <c r="E33" s="73" t="s">
        <v>45</v>
      </c>
      <c r="F33" s="73">
        <v>3650</v>
      </c>
      <c r="G33" s="107"/>
      <c r="H33" s="58"/>
      <c r="I33" s="85"/>
      <c r="J33" s="46"/>
    </row>
    <row r="34" spans="1:10" x14ac:dyDescent="0.25">
      <c r="A34" s="24"/>
      <c r="B34" s="58"/>
      <c r="C34" s="107"/>
      <c r="D34" s="73"/>
      <c r="E34" s="73"/>
      <c r="F34" s="73"/>
      <c r="G34" s="107"/>
      <c r="H34" s="58"/>
      <c r="I34" s="85"/>
      <c r="J34" s="46"/>
    </row>
    <row r="35" spans="1:10" x14ac:dyDescent="0.25">
      <c r="A35" s="24"/>
      <c r="B35" s="58" t="s">
        <v>132</v>
      </c>
      <c r="C35" s="107"/>
      <c r="D35" s="107"/>
      <c r="E35" s="107"/>
      <c r="F35" s="58"/>
      <c r="G35" s="58"/>
      <c r="H35" s="58"/>
      <c r="I35" s="85"/>
      <c r="J35" s="46"/>
    </row>
    <row r="36" spans="1:10" x14ac:dyDescent="0.25">
      <c r="A36" s="24"/>
      <c r="B36" s="58" t="s">
        <v>133</v>
      </c>
      <c r="C36" s="107"/>
      <c r="D36" s="107"/>
      <c r="E36" s="107"/>
      <c r="F36" s="58"/>
      <c r="G36" s="58"/>
      <c r="H36" s="58"/>
      <c r="I36" s="85"/>
      <c r="J36" s="46"/>
    </row>
    <row r="37" spans="1:10" x14ac:dyDescent="0.25">
      <c r="A37" s="24"/>
      <c r="B37" s="58"/>
      <c r="C37" s="107"/>
      <c r="D37" s="107"/>
      <c r="E37" s="107"/>
      <c r="F37" s="58"/>
      <c r="G37" s="58"/>
      <c r="H37" s="58"/>
      <c r="I37" s="85"/>
      <c r="J37" s="46"/>
    </row>
    <row r="38" spans="1:10" x14ac:dyDescent="0.25">
      <c r="A38" s="24"/>
      <c r="B38" s="58"/>
      <c r="C38" s="107"/>
      <c r="D38" s="107"/>
      <c r="E38" s="107"/>
      <c r="F38" s="107" t="s">
        <v>134</v>
      </c>
      <c r="G38" s="58"/>
      <c r="H38" s="58"/>
      <c r="I38" s="85"/>
      <c r="J38" s="46"/>
    </row>
    <row r="39" spans="1:10" x14ac:dyDescent="0.25">
      <c r="A39" s="24"/>
      <c r="B39" s="58"/>
      <c r="C39" s="107"/>
      <c r="D39" s="107" t="s">
        <v>135</v>
      </c>
      <c r="E39" s="107" t="s">
        <v>136</v>
      </c>
      <c r="F39" s="107" t="s">
        <v>137</v>
      </c>
      <c r="G39" s="58"/>
      <c r="H39" s="58"/>
      <c r="I39" s="85"/>
      <c r="J39" s="46"/>
    </row>
    <row r="40" spans="1:10" x14ac:dyDescent="0.25">
      <c r="A40" s="24"/>
      <c r="B40" s="58"/>
      <c r="C40" s="107"/>
      <c r="D40" s="107" t="s">
        <v>138</v>
      </c>
      <c r="E40" s="107" t="s">
        <v>139</v>
      </c>
      <c r="F40" s="107" t="s">
        <v>140</v>
      </c>
      <c r="G40" s="58"/>
      <c r="H40" s="58"/>
      <c r="I40" s="85"/>
      <c r="J40" s="46"/>
    </row>
    <row r="41" spans="1:10" x14ac:dyDescent="0.25">
      <c r="A41" s="24"/>
      <c r="B41" s="58"/>
      <c r="C41" s="107" t="s">
        <v>125</v>
      </c>
      <c r="D41" s="107" t="s">
        <v>141</v>
      </c>
      <c r="E41" s="107" t="s">
        <v>142</v>
      </c>
      <c r="F41" s="107" t="s">
        <v>142</v>
      </c>
      <c r="G41" s="58"/>
      <c r="H41" s="58"/>
      <c r="I41" s="85"/>
      <c r="J41" s="46"/>
    </row>
    <row r="42" spans="1:10" x14ac:dyDescent="0.25">
      <c r="A42" s="24"/>
      <c r="B42" s="58"/>
      <c r="C42" s="129" t="s">
        <v>36</v>
      </c>
      <c r="D42" s="129" t="s">
        <v>142</v>
      </c>
      <c r="E42" s="129" t="s">
        <v>143</v>
      </c>
      <c r="F42" s="129" t="s">
        <v>143</v>
      </c>
      <c r="G42" s="58"/>
      <c r="H42" s="58"/>
      <c r="I42" s="85"/>
      <c r="J42" s="46"/>
    </row>
    <row r="43" spans="1:10" x14ac:dyDescent="0.25">
      <c r="A43" s="24"/>
      <c r="B43" s="58"/>
      <c r="C43" s="107" t="s">
        <v>48</v>
      </c>
      <c r="D43" s="73">
        <v>3210</v>
      </c>
      <c r="E43" s="73">
        <v>2930</v>
      </c>
      <c r="F43" s="73">
        <v>5430</v>
      </c>
      <c r="G43" s="58"/>
      <c r="H43" s="58"/>
      <c r="I43" s="85"/>
      <c r="J43" s="46"/>
    </row>
    <row r="44" spans="1:10" x14ac:dyDescent="0.25">
      <c r="A44" s="24"/>
      <c r="B44" s="58"/>
      <c r="C44" s="107">
        <v>2013</v>
      </c>
      <c r="D44" s="73">
        <v>11700</v>
      </c>
      <c r="E44" s="73">
        <v>1830</v>
      </c>
      <c r="F44" s="73">
        <v>5560</v>
      </c>
      <c r="G44" s="58"/>
      <c r="H44" s="58"/>
      <c r="I44" s="85"/>
      <c r="J44" s="46"/>
    </row>
    <row r="45" spans="1:10" x14ac:dyDescent="0.25">
      <c r="A45" s="24"/>
      <c r="B45" s="58"/>
      <c r="C45" s="107">
        <v>2014</v>
      </c>
      <c r="D45" s="73">
        <v>23550</v>
      </c>
      <c r="E45" s="73">
        <v>6720</v>
      </c>
      <c r="F45" s="73">
        <v>16200</v>
      </c>
      <c r="G45" s="58"/>
      <c r="H45" s="58"/>
      <c r="I45" s="85"/>
      <c r="J45" s="46"/>
    </row>
    <row r="46" spans="1:10" x14ac:dyDescent="0.25">
      <c r="A46" s="24"/>
      <c r="B46" s="58"/>
      <c r="C46" s="58"/>
      <c r="D46" s="58"/>
      <c r="E46" s="58"/>
      <c r="F46" s="58"/>
      <c r="G46" s="58"/>
      <c r="H46" s="58"/>
      <c r="I46" s="85"/>
      <c r="J46" s="46"/>
    </row>
    <row r="47" spans="1:10" x14ac:dyDescent="0.25">
      <c r="A47" s="24"/>
      <c r="B47" s="58" t="s">
        <v>144</v>
      </c>
      <c r="C47" s="58"/>
      <c r="D47" s="58"/>
      <c r="E47" s="58"/>
      <c r="F47" s="58"/>
      <c r="G47" s="58"/>
      <c r="H47" s="58"/>
      <c r="I47" s="85"/>
      <c r="J47" s="46"/>
    </row>
    <row r="48" spans="1:10" x14ac:dyDescent="0.25">
      <c r="A48" s="24"/>
      <c r="B48" s="58" t="s">
        <v>145</v>
      </c>
      <c r="C48" s="58"/>
      <c r="D48" s="58"/>
      <c r="E48" s="58"/>
      <c r="F48" s="58"/>
      <c r="G48" s="58"/>
      <c r="H48" s="58"/>
      <c r="I48" s="85"/>
      <c r="J48" s="46"/>
    </row>
    <row r="49" spans="1:10" ht="15.75" thickBot="1" x14ac:dyDescent="0.3">
      <c r="A49" s="26"/>
      <c r="B49" s="47"/>
      <c r="C49" s="47"/>
      <c r="D49" s="47"/>
      <c r="E49" s="47"/>
      <c r="F49" s="47"/>
      <c r="G49" s="47"/>
      <c r="H49" s="47"/>
      <c r="I49" s="48"/>
      <c r="J49" s="46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M98"/>
  <sheetViews>
    <sheetView workbookViewId="0"/>
  </sheetViews>
  <sheetFormatPr defaultColWidth="9.140625" defaultRowHeight="15" x14ac:dyDescent="0.25"/>
  <cols>
    <col min="1" max="1" width="8.7109375" style="23" customWidth="1"/>
    <col min="2" max="2" width="13.7109375" style="23" customWidth="1"/>
    <col min="3" max="12" width="8.140625" style="23" customWidth="1"/>
    <col min="13" max="13" width="10" style="23" customWidth="1"/>
    <col min="14" max="14" width="10.7109375" style="23" customWidth="1"/>
    <col min="15" max="16384" width="9.140625" style="23"/>
  </cols>
  <sheetData>
    <row r="1" spans="1:13" x14ac:dyDescent="0.25">
      <c r="A1" s="7">
        <v>13</v>
      </c>
      <c r="B1" s="34" t="s">
        <v>12</v>
      </c>
      <c r="C1" s="22"/>
      <c r="D1" s="22"/>
      <c r="E1" s="22"/>
      <c r="F1" s="22"/>
      <c r="G1" s="22"/>
      <c r="H1" s="22"/>
      <c r="I1" s="22"/>
      <c r="J1" s="22"/>
      <c r="K1" s="22"/>
      <c r="L1" s="170" t="s">
        <v>24</v>
      </c>
      <c r="M1" s="172"/>
    </row>
    <row r="2" spans="1:13" x14ac:dyDescent="0.25">
      <c r="A2" s="24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5"/>
    </row>
    <row r="3" spans="1:13" x14ac:dyDescent="0.25">
      <c r="A3" s="8" t="s">
        <v>13</v>
      </c>
      <c r="B3" s="58" t="s">
        <v>146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133"/>
    </row>
    <row r="4" spans="1:13" x14ac:dyDescent="0.25">
      <c r="A4" s="9">
        <f>INDEX('Point Grid'!B:B,MATCH($A$1,'Point Grid'!A:A,0))</f>
        <v>2</v>
      </c>
      <c r="B4" s="58" t="s">
        <v>148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133"/>
    </row>
    <row r="5" spans="1:13" x14ac:dyDescent="0.25">
      <c r="A5" s="39"/>
      <c r="B5" s="58" t="s">
        <v>149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133"/>
    </row>
    <row r="6" spans="1:13" x14ac:dyDescent="0.25">
      <c r="A6" s="39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133"/>
    </row>
    <row r="7" spans="1:13" x14ac:dyDescent="0.25">
      <c r="A7" s="39"/>
      <c r="B7" s="58"/>
      <c r="C7" s="58"/>
      <c r="D7" s="175" t="s">
        <v>147</v>
      </c>
      <c r="E7" s="175"/>
      <c r="F7" s="175"/>
      <c r="G7" s="175"/>
      <c r="H7" s="175"/>
      <c r="I7" s="107"/>
      <c r="J7" s="107"/>
      <c r="K7" s="107"/>
      <c r="L7" s="58"/>
      <c r="M7" s="133"/>
    </row>
    <row r="8" spans="1:13" ht="15" customHeight="1" x14ac:dyDescent="0.25">
      <c r="A8" s="39"/>
      <c r="B8" s="58"/>
      <c r="C8" s="58"/>
      <c r="D8" s="176" t="s">
        <v>150</v>
      </c>
      <c r="E8" s="176"/>
      <c r="F8" s="176" t="s">
        <v>170</v>
      </c>
      <c r="G8" s="176"/>
      <c r="H8" s="176"/>
      <c r="I8" s="69"/>
      <c r="J8" s="69"/>
      <c r="K8" s="69"/>
      <c r="L8" s="58"/>
      <c r="M8" s="133"/>
    </row>
    <row r="9" spans="1:13" x14ac:dyDescent="0.25">
      <c r="A9" s="39"/>
      <c r="B9" s="58"/>
      <c r="C9" s="58"/>
      <c r="D9" s="176"/>
      <c r="E9" s="176"/>
      <c r="F9" s="176"/>
      <c r="G9" s="176"/>
      <c r="H9" s="176"/>
      <c r="I9" s="69"/>
      <c r="J9" s="69"/>
      <c r="K9" s="69"/>
      <c r="L9" s="58"/>
      <c r="M9" s="133"/>
    </row>
    <row r="10" spans="1:13" x14ac:dyDescent="0.25">
      <c r="A10" s="39"/>
      <c r="B10" s="58"/>
      <c r="C10" s="58"/>
      <c r="D10" s="176"/>
      <c r="E10" s="176"/>
      <c r="F10" s="176"/>
      <c r="G10" s="176"/>
      <c r="H10" s="176"/>
      <c r="I10" s="69"/>
      <c r="J10" s="69"/>
      <c r="K10" s="69"/>
      <c r="L10" s="58"/>
      <c r="M10" s="133"/>
    </row>
    <row r="11" spans="1:13" x14ac:dyDescent="0.25">
      <c r="A11" s="39"/>
      <c r="B11" s="58"/>
      <c r="C11" s="58"/>
      <c r="D11" s="175" t="s">
        <v>151</v>
      </c>
      <c r="E11" s="175"/>
      <c r="F11" s="180">
        <v>12000</v>
      </c>
      <c r="G11" s="180"/>
      <c r="H11" s="180"/>
      <c r="I11" s="132"/>
      <c r="J11" s="132"/>
      <c r="K11" s="132"/>
      <c r="L11" s="58"/>
      <c r="M11" s="133"/>
    </row>
    <row r="12" spans="1:13" x14ac:dyDescent="0.25">
      <c r="A12" s="39"/>
      <c r="B12" s="58"/>
      <c r="C12" s="58"/>
      <c r="D12" s="175" t="s">
        <v>152</v>
      </c>
      <c r="E12" s="175"/>
      <c r="F12" s="180">
        <v>10000</v>
      </c>
      <c r="G12" s="180"/>
      <c r="H12" s="180"/>
      <c r="I12" s="132"/>
      <c r="J12" s="132"/>
      <c r="K12" s="132"/>
      <c r="L12" s="58"/>
      <c r="M12" s="133"/>
    </row>
    <row r="13" spans="1:13" x14ac:dyDescent="0.25">
      <c r="A13" s="39"/>
      <c r="B13" s="58"/>
      <c r="C13" s="58"/>
      <c r="D13" s="175" t="s">
        <v>153</v>
      </c>
      <c r="E13" s="175"/>
      <c r="F13" s="180">
        <v>8000</v>
      </c>
      <c r="G13" s="180"/>
      <c r="H13" s="180"/>
      <c r="I13" s="132"/>
      <c r="J13" s="132"/>
      <c r="K13" s="132"/>
      <c r="L13" s="58"/>
      <c r="M13" s="133"/>
    </row>
    <row r="14" spans="1:13" ht="15" customHeight="1" x14ac:dyDescent="0.25">
      <c r="A14" s="39"/>
      <c r="B14" s="108"/>
      <c r="C14" s="108"/>
      <c r="D14" s="175" t="s">
        <v>154</v>
      </c>
      <c r="E14" s="175"/>
      <c r="F14" s="180">
        <v>6000</v>
      </c>
      <c r="G14" s="180"/>
      <c r="H14" s="180"/>
      <c r="I14" s="132"/>
      <c r="J14" s="132"/>
      <c r="K14" s="132"/>
      <c r="L14" s="108"/>
      <c r="M14" s="134"/>
    </row>
    <row r="15" spans="1:13" x14ac:dyDescent="0.25">
      <c r="A15" s="39"/>
      <c r="B15" s="108"/>
      <c r="C15" s="108"/>
      <c r="D15" s="175" t="s">
        <v>155</v>
      </c>
      <c r="E15" s="175"/>
      <c r="F15" s="180">
        <v>4000</v>
      </c>
      <c r="G15" s="180"/>
      <c r="H15" s="180"/>
      <c r="I15" s="132"/>
      <c r="J15" s="132"/>
      <c r="K15" s="132"/>
      <c r="L15" s="108"/>
      <c r="M15" s="134"/>
    </row>
    <row r="16" spans="1:13" x14ac:dyDescent="0.25">
      <c r="A16" s="39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34"/>
    </row>
    <row r="17" spans="1:13" x14ac:dyDescent="0.25">
      <c r="A17" s="24"/>
      <c r="B17" s="130" t="s">
        <v>156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34"/>
    </row>
    <row r="18" spans="1:13" x14ac:dyDescent="0.25">
      <c r="A18" s="24"/>
      <c r="B18" s="130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34"/>
    </row>
    <row r="19" spans="1:13" x14ac:dyDescent="0.25">
      <c r="A19" s="24"/>
      <c r="B19" s="131"/>
      <c r="C19" s="177" t="s">
        <v>169</v>
      </c>
      <c r="D19" s="178"/>
      <c r="E19" s="178"/>
      <c r="F19" s="178"/>
      <c r="G19" s="178"/>
      <c r="H19" s="178"/>
      <c r="I19" s="178"/>
      <c r="J19" s="178"/>
      <c r="K19" s="178"/>
      <c r="L19" s="179"/>
      <c r="M19" s="134"/>
    </row>
    <row r="20" spans="1:13" x14ac:dyDescent="0.25">
      <c r="A20" s="24"/>
      <c r="B20" s="131"/>
      <c r="C20" s="181" t="s">
        <v>158</v>
      </c>
      <c r="D20" s="181"/>
      <c r="E20" s="181" t="s">
        <v>159</v>
      </c>
      <c r="F20" s="181"/>
      <c r="G20" s="181" t="s">
        <v>160</v>
      </c>
      <c r="H20" s="181"/>
      <c r="I20" s="181" t="s">
        <v>44</v>
      </c>
      <c r="J20" s="181"/>
      <c r="K20" s="181" t="s">
        <v>46</v>
      </c>
      <c r="L20" s="181"/>
      <c r="M20" s="134"/>
    </row>
    <row r="21" spans="1:13" ht="15" customHeight="1" x14ac:dyDescent="0.25">
      <c r="A21" s="24"/>
      <c r="B21" s="176" t="s">
        <v>157</v>
      </c>
      <c r="C21" s="176" t="s">
        <v>161</v>
      </c>
      <c r="D21" s="176"/>
      <c r="E21" s="176" t="s">
        <v>162</v>
      </c>
      <c r="F21" s="176"/>
      <c r="G21" s="176" t="s">
        <v>163</v>
      </c>
      <c r="H21" s="176"/>
      <c r="I21" s="176" t="s">
        <v>164</v>
      </c>
      <c r="J21" s="176"/>
      <c r="K21" s="176" t="s">
        <v>165</v>
      </c>
      <c r="L21" s="176"/>
      <c r="M21" s="134"/>
    </row>
    <row r="22" spans="1:13" x14ac:dyDescent="0.25">
      <c r="A22" s="24"/>
      <c r="B22" s="175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34"/>
    </row>
    <row r="23" spans="1:13" x14ac:dyDescent="0.25">
      <c r="A23" s="24"/>
      <c r="B23" s="175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34"/>
    </row>
    <row r="24" spans="1:13" x14ac:dyDescent="0.25">
      <c r="A24" s="24"/>
      <c r="B24" s="175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34"/>
    </row>
    <row r="25" spans="1:13" x14ac:dyDescent="0.25">
      <c r="A25" s="24"/>
      <c r="B25" s="175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34"/>
    </row>
    <row r="26" spans="1:13" x14ac:dyDescent="0.25">
      <c r="A26" s="24"/>
      <c r="B26" s="175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34"/>
    </row>
    <row r="27" spans="1:13" x14ac:dyDescent="0.25">
      <c r="A27" s="24"/>
      <c r="B27" s="175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34"/>
    </row>
    <row r="28" spans="1:13" x14ac:dyDescent="0.25">
      <c r="A28" s="24"/>
      <c r="B28" s="135">
        <v>2010</v>
      </c>
      <c r="C28" s="182">
        <v>61000</v>
      </c>
      <c r="D28" s="182"/>
      <c r="E28" s="182">
        <v>32000</v>
      </c>
      <c r="F28" s="182"/>
      <c r="G28" s="182">
        <v>4000</v>
      </c>
      <c r="H28" s="182"/>
      <c r="I28" s="183">
        <v>3800</v>
      </c>
      <c r="J28" s="183"/>
      <c r="K28" s="183">
        <v>400</v>
      </c>
      <c r="L28" s="183"/>
      <c r="M28" s="134"/>
    </row>
    <row r="29" spans="1:13" x14ac:dyDescent="0.25">
      <c r="A29" s="24"/>
      <c r="B29" s="135">
        <v>2011</v>
      </c>
      <c r="C29" s="182">
        <v>80000</v>
      </c>
      <c r="D29" s="182"/>
      <c r="E29" s="182">
        <v>54000</v>
      </c>
      <c r="F29" s="182"/>
      <c r="G29" s="182">
        <v>12000</v>
      </c>
      <c r="H29" s="182"/>
      <c r="I29" s="183">
        <v>4000</v>
      </c>
      <c r="J29" s="183"/>
      <c r="K29" s="183">
        <v>1400</v>
      </c>
      <c r="L29" s="183"/>
      <c r="M29" s="134"/>
    </row>
    <row r="30" spans="1:13" x14ac:dyDescent="0.25">
      <c r="A30" s="24"/>
      <c r="B30" s="135">
        <v>2012</v>
      </c>
      <c r="C30" s="182">
        <v>107000</v>
      </c>
      <c r="D30" s="182"/>
      <c r="E30" s="182">
        <v>80000</v>
      </c>
      <c r="F30" s="182"/>
      <c r="G30" s="182">
        <v>20000</v>
      </c>
      <c r="H30" s="182"/>
      <c r="I30" s="183">
        <v>10000</v>
      </c>
      <c r="J30" s="183"/>
      <c r="K30" s="183">
        <v>300</v>
      </c>
      <c r="L30" s="183"/>
      <c r="M30" s="134"/>
    </row>
    <row r="31" spans="1:13" x14ac:dyDescent="0.25">
      <c r="A31" s="24"/>
      <c r="B31" s="135">
        <v>2013</v>
      </c>
      <c r="C31" s="182">
        <v>126000</v>
      </c>
      <c r="D31" s="182"/>
      <c r="E31" s="182">
        <v>72000</v>
      </c>
      <c r="F31" s="182"/>
      <c r="G31" s="182">
        <v>28000</v>
      </c>
      <c r="H31" s="182"/>
      <c r="I31" s="183">
        <v>7700</v>
      </c>
      <c r="J31" s="183"/>
      <c r="K31" s="183">
        <v>1800</v>
      </c>
      <c r="L31" s="183"/>
      <c r="M31" s="134"/>
    </row>
    <row r="32" spans="1:13" x14ac:dyDescent="0.25">
      <c r="A32" s="24"/>
      <c r="B32" s="135">
        <v>2014</v>
      </c>
      <c r="C32" s="182">
        <v>109000</v>
      </c>
      <c r="D32" s="182"/>
      <c r="E32" s="182">
        <v>48000</v>
      </c>
      <c r="F32" s="182"/>
      <c r="G32" s="182">
        <v>34000</v>
      </c>
      <c r="H32" s="182"/>
      <c r="I32" s="183">
        <v>7000</v>
      </c>
      <c r="J32" s="183"/>
      <c r="K32" s="183">
        <v>2500</v>
      </c>
      <c r="L32" s="183"/>
      <c r="M32" s="134"/>
    </row>
    <row r="33" spans="1:13" x14ac:dyDescent="0.25">
      <c r="A33" s="24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133"/>
    </row>
    <row r="34" spans="1:13" x14ac:dyDescent="0.25">
      <c r="A34" s="24"/>
      <c r="B34" s="58" t="s">
        <v>406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133"/>
    </row>
    <row r="35" spans="1:13" x14ac:dyDescent="0.25">
      <c r="A35" s="24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133"/>
    </row>
    <row r="36" spans="1:13" x14ac:dyDescent="0.25">
      <c r="A36" s="29" t="s">
        <v>2</v>
      </c>
      <c r="B36" s="19" t="s">
        <v>166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</row>
    <row r="37" spans="1:13" ht="15.75" thickBot="1" x14ac:dyDescent="0.3">
      <c r="A37" s="9">
        <f>INDEX('Point Grid'!$C$8:$I$34,MATCH($A$1,'Point Grid'!$A$8:$A$34,0),MATCH(A36,'Point Grid'!$C$7:$I$7,0))</f>
        <v>1</v>
      </c>
      <c r="B37" s="19" t="s">
        <v>167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3" ht="15.75" thickBot="1" x14ac:dyDescent="0.3">
      <c r="A38" s="5"/>
      <c r="B38" s="4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0"/>
    </row>
    <row r="39" spans="1:13" x14ac:dyDescent="0.25">
      <c r="A39" s="24"/>
      <c r="B39" s="4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</row>
    <row r="40" spans="1:13" x14ac:dyDescent="0.25">
      <c r="A40" s="29" t="s">
        <v>3</v>
      </c>
      <c r="B40" s="19" t="s">
        <v>447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0"/>
    </row>
    <row r="41" spans="1:13" ht="15.75" thickBot="1" x14ac:dyDescent="0.3">
      <c r="A41" s="9">
        <f>INDEX('Point Grid'!$C$8:$I$34,MATCH($A$1,'Point Grid'!$A$8:$A$34,0),MATCH(A40,'Point Grid'!$C$7:$I$7,0))</f>
        <v>1</v>
      </c>
      <c r="B41" s="19" t="s">
        <v>168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</row>
    <row r="42" spans="1:13" ht="15.75" thickBot="1" x14ac:dyDescent="0.3">
      <c r="A42" s="5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0"/>
    </row>
    <row r="43" spans="1:13" ht="15.75" thickBot="1" x14ac:dyDescent="0.3">
      <c r="A43" s="2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8"/>
    </row>
    <row r="44" spans="1:13" x14ac:dyDescent="0.25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x14ac:dyDescent="0.2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6" spans="1:13" x14ac:dyDescent="0.25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</row>
    <row r="47" spans="1:13" x14ac:dyDescent="0.2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</row>
    <row r="48" spans="1:13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49" spans="2:13" x14ac:dyDescent="0.25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2:13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</row>
    <row r="51" spans="2:13" x14ac:dyDescent="0.2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2:13" x14ac:dyDescent="0.2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</row>
    <row r="53" spans="2:13" x14ac:dyDescent="0.25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</row>
    <row r="54" spans="2:13" x14ac:dyDescent="0.25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</row>
    <row r="55" spans="2:13" x14ac:dyDescent="0.2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</row>
    <row r="56" spans="2:13" x14ac:dyDescent="0.25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</row>
    <row r="57" spans="2:13" x14ac:dyDescent="0.25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</row>
    <row r="58" spans="2:13" x14ac:dyDescent="0.25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</row>
    <row r="59" spans="2:13" x14ac:dyDescent="0.2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</row>
    <row r="60" spans="2:13" x14ac:dyDescent="0.25"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</row>
    <row r="61" spans="2:13" x14ac:dyDescent="0.2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</row>
    <row r="62" spans="2:13" x14ac:dyDescent="0.25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</row>
    <row r="63" spans="2:13" x14ac:dyDescent="0.25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</row>
    <row r="64" spans="2:13" x14ac:dyDescent="0.25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</row>
    <row r="65" spans="2:13" x14ac:dyDescent="0.25"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</row>
    <row r="66" spans="2:13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</row>
    <row r="67" spans="2:13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</row>
    <row r="68" spans="2:13" x14ac:dyDescent="0.25"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</row>
    <row r="69" spans="2:13" x14ac:dyDescent="0.25"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</row>
    <row r="70" spans="2:13" x14ac:dyDescent="0.25"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</row>
    <row r="71" spans="2:13" x14ac:dyDescent="0.25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</row>
    <row r="72" spans="2:13" x14ac:dyDescent="0.25"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</row>
    <row r="73" spans="2:13" x14ac:dyDescent="0.25"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</row>
    <row r="74" spans="2:13" x14ac:dyDescent="0.25"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</row>
    <row r="75" spans="2:13" x14ac:dyDescent="0.25"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</row>
    <row r="76" spans="2:13" x14ac:dyDescent="0.25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</row>
    <row r="77" spans="2:13" x14ac:dyDescent="0.25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</row>
    <row r="78" spans="2:13" x14ac:dyDescent="0.25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</row>
    <row r="79" spans="2:13" x14ac:dyDescent="0.25"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</row>
    <row r="80" spans="2:13" x14ac:dyDescent="0.25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</row>
    <row r="81" spans="2:13" x14ac:dyDescent="0.25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</row>
    <row r="82" spans="2:13" x14ac:dyDescent="0.25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</row>
    <row r="83" spans="2:13" x14ac:dyDescent="0.25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</row>
    <row r="84" spans="2:13" x14ac:dyDescent="0.25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</row>
    <row r="85" spans="2:13" x14ac:dyDescent="0.25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</row>
    <row r="86" spans="2:13" x14ac:dyDescent="0.25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</row>
    <row r="87" spans="2:13" x14ac:dyDescent="0.25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</row>
    <row r="88" spans="2:13" x14ac:dyDescent="0.25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</row>
    <row r="89" spans="2:13" x14ac:dyDescent="0.25"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</row>
    <row r="90" spans="2:13" x14ac:dyDescent="0.25"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</row>
    <row r="91" spans="2:13" x14ac:dyDescent="0.25"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</row>
    <row r="92" spans="2:13" x14ac:dyDescent="0.25"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</row>
    <row r="93" spans="2:13" x14ac:dyDescent="0.25"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</row>
    <row r="94" spans="2:13" x14ac:dyDescent="0.25"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</row>
    <row r="95" spans="2:13" x14ac:dyDescent="0.25"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</row>
    <row r="96" spans="2:13" x14ac:dyDescent="0.25"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</row>
    <row r="97" spans="2:13" x14ac:dyDescent="0.25"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</row>
    <row r="98" spans="2:13" x14ac:dyDescent="0.25"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</row>
  </sheetData>
  <mergeCells count="51">
    <mergeCell ref="K28:L28"/>
    <mergeCell ref="K29:L29"/>
    <mergeCell ref="K30:L30"/>
    <mergeCell ref="K31:L31"/>
    <mergeCell ref="K32:L32"/>
    <mergeCell ref="I28:J28"/>
    <mergeCell ref="I29:J29"/>
    <mergeCell ref="I30:J30"/>
    <mergeCell ref="I31:J31"/>
    <mergeCell ref="I32:J32"/>
    <mergeCell ref="G28:H28"/>
    <mergeCell ref="G29:H29"/>
    <mergeCell ref="G30:H30"/>
    <mergeCell ref="G31:H31"/>
    <mergeCell ref="G32:H32"/>
    <mergeCell ref="E28:F28"/>
    <mergeCell ref="E29:F29"/>
    <mergeCell ref="E30:F30"/>
    <mergeCell ref="E31:F31"/>
    <mergeCell ref="E32:F32"/>
    <mergeCell ref="C28:D28"/>
    <mergeCell ref="C29:D29"/>
    <mergeCell ref="C30:D30"/>
    <mergeCell ref="C31:D31"/>
    <mergeCell ref="C32:D32"/>
    <mergeCell ref="C20:D20"/>
    <mergeCell ref="E20:F20"/>
    <mergeCell ref="G20:H20"/>
    <mergeCell ref="I20:J20"/>
    <mergeCell ref="K20:L20"/>
    <mergeCell ref="C21:D27"/>
    <mergeCell ref="E21:F27"/>
    <mergeCell ref="G21:H27"/>
    <mergeCell ref="I21:J27"/>
    <mergeCell ref="K21:L27"/>
    <mergeCell ref="L1:M1"/>
    <mergeCell ref="D7:H7"/>
    <mergeCell ref="B21:B27"/>
    <mergeCell ref="C19:L19"/>
    <mergeCell ref="D14:E14"/>
    <mergeCell ref="D15:E15"/>
    <mergeCell ref="F14:H14"/>
    <mergeCell ref="F15:H15"/>
    <mergeCell ref="D12:E12"/>
    <mergeCell ref="D13:E13"/>
    <mergeCell ref="F12:H12"/>
    <mergeCell ref="F13:H13"/>
    <mergeCell ref="D8:E10"/>
    <mergeCell ref="F8:H10"/>
    <mergeCell ref="D11:E11"/>
    <mergeCell ref="F11:H1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L1:M1" location="'Point Grid'!A1" display="Return to Point Grid"/>
    <hyperlink ref="L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S80"/>
  <sheetViews>
    <sheetView workbookViewId="0"/>
  </sheetViews>
  <sheetFormatPr defaultColWidth="9.140625" defaultRowHeight="15" x14ac:dyDescent="0.25"/>
  <cols>
    <col min="1" max="1" width="8.7109375" style="23" customWidth="1"/>
    <col min="2" max="2" width="12.7109375" style="23" customWidth="1"/>
    <col min="3" max="3" width="9" style="23" customWidth="1"/>
    <col min="4" max="6" width="10.85546875" style="23" customWidth="1"/>
    <col min="7" max="7" width="13.85546875" style="23" customWidth="1"/>
    <col min="8" max="9" width="12.7109375" style="23" customWidth="1"/>
    <col min="10" max="16384" width="9.140625" style="23"/>
  </cols>
  <sheetData>
    <row r="1" spans="1:9" x14ac:dyDescent="0.25">
      <c r="A1" s="7">
        <v>14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2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58" t="s">
        <v>171</v>
      </c>
      <c r="C3" s="58"/>
      <c r="D3" s="58"/>
      <c r="E3" s="58"/>
      <c r="F3" s="58"/>
      <c r="G3" s="58"/>
      <c r="H3" s="58"/>
      <c r="I3" s="133"/>
    </row>
    <row r="4" spans="1:9" x14ac:dyDescent="0.25">
      <c r="A4" s="9">
        <f>INDEX('Point Grid'!B:B,MATCH($A$1,'Point Grid'!A:A,0))</f>
        <v>4.25</v>
      </c>
      <c r="B4" s="58" t="s">
        <v>446</v>
      </c>
      <c r="C4" s="58"/>
      <c r="D4" s="58"/>
      <c r="E4" s="58"/>
      <c r="F4" s="58"/>
      <c r="G4" s="58"/>
      <c r="H4" s="58"/>
      <c r="I4" s="133"/>
    </row>
    <row r="5" spans="1:9" x14ac:dyDescent="0.25">
      <c r="A5" s="39"/>
      <c r="B5" s="58"/>
      <c r="C5" s="58"/>
      <c r="D5" s="58"/>
      <c r="E5" s="58"/>
      <c r="F5" s="58"/>
      <c r="G5" s="58"/>
      <c r="H5" s="58"/>
      <c r="I5" s="133"/>
    </row>
    <row r="6" spans="1:9" x14ac:dyDescent="0.25">
      <c r="A6" s="39"/>
      <c r="B6" s="58"/>
      <c r="C6" s="137"/>
      <c r="D6" s="188" t="s">
        <v>173</v>
      </c>
      <c r="E6" s="189"/>
      <c r="F6" s="190"/>
      <c r="G6" s="140" t="s">
        <v>174</v>
      </c>
      <c r="H6" s="140" t="s">
        <v>175</v>
      </c>
      <c r="I6" s="133"/>
    </row>
    <row r="7" spans="1:9" x14ac:dyDescent="0.25">
      <c r="A7" s="39"/>
      <c r="B7" s="58"/>
      <c r="C7" s="138" t="s">
        <v>172</v>
      </c>
      <c r="D7" s="191"/>
      <c r="E7" s="192"/>
      <c r="F7" s="193"/>
      <c r="G7" s="141" t="s">
        <v>41</v>
      </c>
      <c r="H7" s="141" t="s">
        <v>42</v>
      </c>
      <c r="I7" s="133"/>
    </row>
    <row r="8" spans="1:9" x14ac:dyDescent="0.25">
      <c r="A8" s="39"/>
      <c r="B8" s="58"/>
      <c r="C8" s="184">
        <v>1</v>
      </c>
      <c r="D8" s="185" t="s">
        <v>180</v>
      </c>
      <c r="E8" s="185"/>
      <c r="F8" s="185"/>
      <c r="G8" s="194">
        <v>400000</v>
      </c>
      <c r="H8" s="194">
        <v>650000</v>
      </c>
      <c r="I8" s="133"/>
    </row>
    <row r="9" spans="1:9" x14ac:dyDescent="0.25">
      <c r="A9" s="39"/>
      <c r="B9" s="58"/>
      <c r="C9" s="184"/>
      <c r="D9" s="185"/>
      <c r="E9" s="185"/>
      <c r="F9" s="185"/>
      <c r="G9" s="195"/>
      <c r="H9" s="195"/>
      <c r="I9" s="133"/>
    </row>
    <row r="10" spans="1:9" x14ac:dyDescent="0.25">
      <c r="A10" s="39"/>
      <c r="B10" s="58"/>
      <c r="C10" s="184"/>
      <c r="D10" s="185"/>
      <c r="E10" s="185"/>
      <c r="F10" s="185"/>
      <c r="G10" s="196"/>
      <c r="H10" s="196"/>
      <c r="I10" s="133"/>
    </row>
    <row r="11" spans="1:9" x14ac:dyDescent="0.25">
      <c r="A11" s="39"/>
      <c r="B11" s="58"/>
      <c r="C11" s="184">
        <v>2</v>
      </c>
      <c r="D11" s="185" t="s">
        <v>181</v>
      </c>
      <c r="E11" s="185"/>
      <c r="F11" s="185"/>
      <c r="G11" s="186">
        <v>700000</v>
      </c>
      <c r="H11" s="186">
        <v>750000</v>
      </c>
      <c r="I11" s="133"/>
    </row>
    <row r="12" spans="1:9" x14ac:dyDescent="0.25">
      <c r="A12" s="39"/>
      <c r="B12" s="58"/>
      <c r="C12" s="184"/>
      <c r="D12" s="185"/>
      <c r="E12" s="185"/>
      <c r="F12" s="185"/>
      <c r="G12" s="187"/>
      <c r="H12" s="187"/>
      <c r="I12" s="133"/>
    </row>
    <row r="13" spans="1:9" x14ac:dyDescent="0.25">
      <c r="A13" s="39"/>
      <c r="B13" s="58"/>
      <c r="C13" s="184">
        <v>3</v>
      </c>
      <c r="D13" s="185" t="s">
        <v>182</v>
      </c>
      <c r="E13" s="185"/>
      <c r="F13" s="185"/>
      <c r="G13" s="186">
        <v>250000</v>
      </c>
      <c r="H13" s="186">
        <v>60000</v>
      </c>
      <c r="I13" s="133"/>
    </row>
    <row r="14" spans="1:9" x14ac:dyDescent="0.25">
      <c r="A14" s="39"/>
      <c r="B14" s="58"/>
      <c r="C14" s="184"/>
      <c r="D14" s="185"/>
      <c r="E14" s="185"/>
      <c r="F14" s="185"/>
      <c r="G14" s="187"/>
      <c r="H14" s="187"/>
      <c r="I14" s="133"/>
    </row>
    <row r="15" spans="1:9" x14ac:dyDescent="0.25">
      <c r="A15" s="39"/>
      <c r="B15" s="58"/>
      <c r="C15" s="184">
        <v>4</v>
      </c>
      <c r="D15" s="185" t="s">
        <v>183</v>
      </c>
      <c r="E15" s="185"/>
      <c r="F15" s="185"/>
      <c r="G15" s="186">
        <v>50000</v>
      </c>
      <c r="H15" s="186">
        <v>100000</v>
      </c>
      <c r="I15" s="133"/>
    </row>
    <row r="16" spans="1:9" x14ac:dyDescent="0.25">
      <c r="A16" s="39"/>
      <c r="B16" s="58"/>
      <c r="C16" s="184"/>
      <c r="D16" s="185"/>
      <c r="E16" s="185"/>
      <c r="F16" s="185"/>
      <c r="G16" s="187"/>
      <c r="H16" s="187"/>
      <c r="I16" s="133"/>
    </row>
    <row r="17" spans="1:19" x14ac:dyDescent="0.25">
      <c r="A17" s="39"/>
      <c r="B17" s="58"/>
      <c r="C17" s="142">
        <v>5</v>
      </c>
      <c r="D17" s="174" t="s">
        <v>176</v>
      </c>
      <c r="E17" s="174"/>
      <c r="F17" s="174"/>
      <c r="G17" s="76">
        <v>200000</v>
      </c>
      <c r="H17" s="76">
        <v>400000</v>
      </c>
      <c r="I17" s="133"/>
    </row>
    <row r="18" spans="1:19" x14ac:dyDescent="0.25">
      <c r="A18" s="39"/>
      <c r="B18" s="58"/>
      <c r="C18" s="142">
        <v>6</v>
      </c>
      <c r="D18" s="174" t="s">
        <v>177</v>
      </c>
      <c r="E18" s="174"/>
      <c r="F18" s="174"/>
      <c r="G18" s="76">
        <v>150000</v>
      </c>
      <c r="H18" s="76">
        <v>30000</v>
      </c>
      <c r="I18" s="133"/>
    </row>
    <row r="19" spans="1:19" x14ac:dyDescent="0.25">
      <c r="A19" s="39"/>
      <c r="B19" s="58"/>
      <c r="C19" s="142">
        <v>7</v>
      </c>
      <c r="D19" s="174" t="s">
        <v>178</v>
      </c>
      <c r="E19" s="174"/>
      <c r="F19" s="174"/>
      <c r="G19" s="76">
        <v>5000</v>
      </c>
      <c r="H19" s="76">
        <v>0</v>
      </c>
      <c r="I19" s="133"/>
    </row>
    <row r="20" spans="1:19" ht="15" customHeight="1" x14ac:dyDescent="0.25">
      <c r="A20" s="39"/>
      <c r="B20" s="58"/>
      <c r="C20" s="184">
        <v>8</v>
      </c>
      <c r="D20" s="185" t="s">
        <v>184</v>
      </c>
      <c r="E20" s="185"/>
      <c r="F20" s="185"/>
      <c r="G20" s="186">
        <v>300000</v>
      </c>
      <c r="H20" s="186">
        <v>145000</v>
      </c>
      <c r="I20" s="133"/>
      <c r="M20" s="43"/>
      <c r="N20" s="43"/>
      <c r="O20" s="43"/>
      <c r="P20" s="43"/>
      <c r="Q20" s="43"/>
      <c r="R20" s="43"/>
      <c r="S20" s="43"/>
    </row>
    <row r="21" spans="1:19" ht="15" customHeight="1" x14ac:dyDescent="0.25">
      <c r="A21" s="39"/>
      <c r="B21" s="58"/>
      <c r="C21" s="184"/>
      <c r="D21" s="185"/>
      <c r="E21" s="185"/>
      <c r="F21" s="185"/>
      <c r="G21" s="197"/>
      <c r="H21" s="197"/>
      <c r="I21" s="133"/>
      <c r="M21" s="43"/>
      <c r="N21" s="43"/>
      <c r="O21" s="43"/>
      <c r="P21" s="43"/>
      <c r="Q21" s="43"/>
      <c r="R21" s="43"/>
      <c r="S21" s="43"/>
    </row>
    <row r="22" spans="1:19" ht="15" customHeight="1" x14ac:dyDescent="0.25">
      <c r="A22" s="39"/>
      <c r="B22" s="58"/>
      <c r="C22" s="184"/>
      <c r="D22" s="185"/>
      <c r="E22" s="185"/>
      <c r="F22" s="185"/>
      <c r="G22" s="187"/>
      <c r="H22" s="187"/>
      <c r="I22" s="133"/>
      <c r="M22" s="43"/>
      <c r="N22" s="43"/>
      <c r="O22" s="43"/>
      <c r="P22" s="43"/>
      <c r="Q22" s="43"/>
      <c r="R22" s="43"/>
      <c r="S22" s="43"/>
    </row>
    <row r="23" spans="1:19" ht="15" customHeight="1" x14ac:dyDescent="0.25">
      <c r="A23" s="39"/>
      <c r="B23" s="58"/>
      <c r="C23" s="184">
        <v>9</v>
      </c>
      <c r="D23" s="185" t="s">
        <v>185</v>
      </c>
      <c r="E23" s="185"/>
      <c r="F23" s="185"/>
      <c r="G23" s="186">
        <v>0</v>
      </c>
      <c r="H23" s="186">
        <v>50000</v>
      </c>
      <c r="I23" s="133"/>
      <c r="M23" s="43"/>
      <c r="N23" s="43"/>
      <c r="O23" s="43"/>
      <c r="P23" s="43"/>
      <c r="Q23" s="43"/>
      <c r="R23" s="43"/>
      <c r="S23" s="43"/>
    </row>
    <row r="24" spans="1:19" ht="15" customHeight="1" x14ac:dyDescent="0.25">
      <c r="A24" s="39"/>
      <c r="B24" s="58"/>
      <c r="C24" s="184"/>
      <c r="D24" s="185"/>
      <c r="E24" s="185"/>
      <c r="F24" s="185"/>
      <c r="G24" s="187"/>
      <c r="H24" s="187"/>
      <c r="I24" s="133"/>
      <c r="M24" s="43"/>
      <c r="N24" s="43"/>
      <c r="O24" s="43"/>
      <c r="P24" s="43"/>
      <c r="Q24" s="43"/>
      <c r="R24" s="43"/>
      <c r="S24" s="43"/>
    </row>
    <row r="25" spans="1:19" ht="15" customHeight="1" x14ac:dyDescent="0.25">
      <c r="A25" s="39"/>
      <c r="B25" s="58"/>
      <c r="C25" s="142">
        <v>10</v>
      </c>
      <c r="D25" s="174" t="s">
        <v>179</v>
      </c>
      <c r="E25" s="174"/>
      <c r="F25" s="174"/>
      <c r="G25" s="76">
        <v>10000</v>
      </c>
      <c r="H25" s="76">
        <v>40000</v>
      </c>
      <c r="I25" s="133"/>
      <c r="M25" s="43"/>
      <c r="N25" s="43"/>
      <c r="O25" s="43"/>
      <c r="P25" s="43"/>
      <c r="Q25" s="43"/>
      <c r="R25" s="43"/>
      <c r="S25" s="43"/>
    </row>
    <row r="26" spans="1:19" ht="15" customHeight="1" x14ac:dyDescent="0.25">
      <c r="A26" s="39"/>
      <c r="B26" s="58"/>
      <c r="C26" s="58"/>
      <c r="D26" s="58"/>
      <c r="E26" s="109"/>
      <c r="F26" s="109"/>
      <c r="G26" s="58"/>
      <c r="H26" s="109"/>
      <c r="I26" s="133"/>
      <c r="M26" s="43"/>
      <c r="N26" s="43"/>
      <c r="O26" s="43"/>
      <c r="P26" s="43"/>
      <c r="Q26" s="43"/>
      <c r="R26" s="43"/>
      <c r="S26" s="43"/>
    </row>
    <row r="27" spans="1:19" x14ac:dyDescent="0.25">
      <c r="A27" s="29" t="s">
        <v>2</v>
      </c>
      <c r="B27" s="64" t="s">
        <v>186</v>
      </c>
      <c r="C27" s="64"/>
      <c r="D27" s="64"/>
      <c r="E27" s="64"/>
      <c r="F27" s="64"/>
      <c r="G27" s="64"/>
      <c r="H27" s="64"/>
      <c r="I27" s="139"/>
    </row>
    <row r="28" spans="1:19" ht="15.75" thickBot="1" x14ac:dyDescent="0.3">
      <c r="A28" s="9">
        <f>INDEX('Point Grid'!$C$8:$I$34,MATCH($A$1,'Point Grid'!$A$8:$A$34,0),MATCH(A27,'Point Grid'!$C$7:$I$7,0))</f>
        <v>3.75</v>
      </c>
      <c r="B28" s="64"/>
      <c r="C28" s="64"/>
      <c r="D28" s="64"/>
      <c r="E28" s="64"/>
      <c r="F28" s="64"/>
      <c r="G28" s="64"/>
      <c r="H28" s="64"/>
      <c r="I28" s="139"/>
    </row>
    <row r="29" spans="1:19" ht="15.75" thickBot="1" x14ac:dyDescent="0.3">
      <c r="A29" s="5"/>
      <c r="B29" s="64"/>
      <c r="C29" s="64"/>
      <c r="D29" s="64"/>
      <c r="E29" s="64"/>
      <c r="F29" s="64"/>
      <c r="G29" s="64"/>
      <c r="H29" s="64"/>
      <c r="I29" s="139"/>
    </row>
    <row r="30" spans="1:19" x14ac:dyDescent="0.25">
      <c r="A30" s="39"/>
      <c r="B30" s="64"/>
      <c r="C30" s="64"/>
      <c r="D30" s="64"/>
      <c r="E30" s="64"/>
      <c r="F30" s="64"/>
      <c r="G30" s="64"/>
      <c r="H30" s="64"/>
      <c r="I30" s="139"/>
    </row>
    <row r="31" spans="1:19" x14ac:dyDescent="0.25">
      <c r="A31" s="29" t="s">
        <v>3</v>
      </c>
      <c r="B31" s="64" t="s">
        <v>187</v>
      </c>
      <c r="C31" s="64"/>
      <c r="D31" s="64"/>
      <c r="E31" s="64"/>
      <c r="F31" s="64"/>
      <c r="G31" s="64"/>
      <c r="H31" s="64"/>
      <c r="I31" s="139"/>
    </row>
    <row r="32" spans="1:19" ht="15.75" thickBot="1" x14ac:dyDescent="0.3">
      <c r="A32" s="9">
        <f>INDEX('Point Grid'!$C$8:$I$34,MATCH($A$1,'Point Grid'!$A$8:$A$34,0),MATCH(A31,'Point Grid'!$C$7:$I$7,0))</f>
        <v>0.5</v>
      </c>
      <c r="B32" s="57" t="s">
        <v>188</v>
      </c>
      <c r="C32" s="64"/>
      <c r="D32" s="64"/>
      <c r="E32" s="64"/>
      <c r="F32" s="64"/>
      <c r="G32" s="64"/>
      <c r="H32" s="64"/>
      <c r="I32" s="139"/>
    </row>
    <row r="33" spans="1:19" ht="15.75" thickBot="1" x14ac:dyDescent="0.3">
      <c r="A33" s="5"/>
      <c r="B33" s="57" t="s">
        <v>433</v>
      </c>
      <c r="C33" s="64"/>
      <c r="D33" s="64"/>
      <c r="E33" s="64"/>
      <c r="F33" s="64"/>
      <c r="G33" s="64"/>
      <c r="H33" s="64"/>
      <c r="I33" s="139"/>
    </row>
    <row r="34" spans="1:19" ht="15" customHeight="1" x14ac:dyDescent="0.25">
      <c r="A34" s="39"/>
      <c r="B34" s="58" t="s">
        <v>189</v>
      </c>
      <c r="C34" s="58"/>
      <c r="D34" s="58"/>
      <c r="E34" s="109"/>
      <c r="F34" s="109"/>
      <c r="G34" s="58"/>
      <c r="H34" s="109"/>
      <c r="I34" s="133"/>
      <c r="M34" s="43"/>
      <c r="N34" s="43"/>
      <c r="O34" s="43"/>
      <c r="P34" s="43"/>
      <c r="Q34" s="43"/>
      <c r="R34" s="43"/>
      <c r="S34" s="43"/>
    </row>
    <row r="35" spans="1:19" ht="15.75" thickBot="1" x14ac:dyDescent="0.3">
      <c r="A35" s="40"/>
      <c r="B35" s="51"/>
      <c r="C35" s="51"/>
      <c r="D35" s="51"/>
      <c r="E35" s="51"/>
      <c r="F35" s="51"/>
      <c r="G35" s="51"/>
      <c r="H35" s="51"/>
      <c r="I35" s="55"/>
    </row>
    <row r="36" spans="1:19" x14ac:dyDescent="0.25">
      <c r="B36" s="46"/>
      <c r="C36" s="46"/>
      <c r="D36" s="46"/>
      <c r="E36" s="46"/>
      <c r="F36" s="46"/>
      <c r="G36" s="46"/>
      <c r="H36" s="46"/>
      <c r="I36" s="46"/>
    </row>
    <row r="37" spans="1:19" x14ac:dyDescent="0.25">
      <c r="B37" s="46"/>
      <c r="C37" s="46"/>
      <c r="D37" s="46"/>
      <c r="E37" s="46"/>
      <c r="F37" s="46"/>
      <c r="G37" s="46"/>
      <c r="H37" s="46"/>
      <c r="I37" s="46"/>
    </row>
    <row r="38" spans="1:19" x14ac:dyDescent="0.25">
      <c r="B38" s="46"/>
      <c r="C38" s="46"/>
      <c r="D38" s="46"/>
      <c r="E38" s="46"/>
      <c r="F38" s="46"/>
      <c r="G38" s="46"/>
      <c r="H38" s="46"/>
      <c r="I38" s="46"/>
    </row>
    <row r="39" spans="1:19" x14ac:dyDescent="0.25">
      <c r="B39" s="46"/>
      <c r="C39" s="46"/>
      <c r="D39" s="46"/>
      <c r="E39" s="46"/>
      <c r="F39" s="46"/>
      <c r="G39" s="46"/>
      <c r="H39" s="46"/>
      <c r="I39" s="46"/>
    </row>
    <row r="40" spans="1:19" x14ac:dyDescent="0.25">
      <c r="B40" s="46"/>
      <c r="C40" s="46"/>
      <c r="D40" s="46"/>
      <c r="E40" s="46"/>
      <c r="F40" s="46"/>
      <c r="G40" s="46"/>
      <c r="H40" s="46"/>
      <c r="I40" s="46"/>
    </row>
    <row r="41" spans="1:19" x14ac:dyDescent="0.25">
      <c r="B41" s="46"/>
      <c r="C41" s="46"/>
      <c r="D41" s="46"/>
      <c r="E41" s="46"/>
      <c r="F41" s="46"/>
      <c r="G41" s="46"/>
      <c r="H41" s="46"/>
      <c r="I41" s="46"/>
    </row>
    <row r="42" spans="1:19" x14ac:dyDescent="0.25">
      <c r="B42" s="46"/>
      <c r="C42" s="46"/>
      <c r="D42" s="46"/>
      <c r="E42" s="46"/>
      <c r="F42" s="46"/>
      <c r="G42" s="46"/>
      <c r="H42" s="46"/>
      <c r="I42" s="46"/>
    </row>
    <row r="43" spans="1:19" x14ac:dyDescent="0.25">
      <c r="B43" s="46"/>
      <c r="C43" s="46"/>
      <c r="D43" s="46"/>
      <c r="E43" s="46"/>
      <c r="F43" s="46"/>
      <c r="G43" s="46"/>
      <c r="H43" s="46"/>
      <c r="I43" s="46"/>
    </row>
    <row r="44" spans="1:19" x14ac:dyDescent="0.25">
      <c r="B44" s="46"/>
      <c r="C44" s="46"/>
      <c r="D44" s="46"/>
      <c r="E44" s="46"/>
      <c r="F44" s="46"/>
      <c r="G44" s="46"/>
      <c r="H44" s="46"/>
      <c r="I44" s="46"/>
    </row>
    <row r="45" spans="1:19" x14ac:dyDescent="0.25">
      <c r="B45" s="46"/>
      <c r="C45" s="46"/>
      <c r="D45" s="46"/>
      <c r="E45" s="46"/>
      <c r="F45" s="46"/>
      <c r="G45" s="46"/>
      <c r="H45" s="46"/>
      <c r="I45" s="46"/>
    </row>
    <row r="46" spans="1:19" x14ac:dyDescent="0.25">
      <c r="B46" s="46"/>
      <c r="C46" s="46"/>
      <c r="D46" s="46"/>
      <c r="E46" s="46"/>
      <c r="F46" s="46"/>
      <c r="G46" s="46"/>
      <c r="H46" s="46"/>
      <c r="I46" s="46"/>
    </row>
    <row r="47" spans="1:19" x14ac:dyDescent="0.25">
      <c r="B47" s="46"/>
      <c r="C47" s="46"/>
      <c r="D47" s="46"/>
      <c r="E47" s="46"/>
      <c r="F47" s="46"/>
      <c r="G47" s="46"/>
      <c r="H47" s="46"/>
      <c r="I47" s="46"/>
    </row>
    <row r="48" spans="1:19" x14ac:dyDescent="0.25">
      <c r="B48" s="46"/>
      <c r="C48" s="46"/>
      <c r="D48" s="46"/>
      <c r="E48" s="46"/>
      <c r="F48" s="46"/>
      <c r="G48" s="46"/>
      <c r="H48" s="46"/>
      <c r="I48" s="46"/>
    </row>
    <row r="49" spans="2:9" x14ac:dyDescent="0.25">
      <c r="B49" s="46"/>
      <c r="C49" s="46"/>
      <c r="D49" s="46"/>
      <c r="E49" s="46"/>
      <c r="F49" s="46"/>
      <c r="G49" s="46"/>
      <c r="H49" s="46"/>
      <c r="I49" s="46"/>
    </row>
    <row r="50" spans="2:9" x14ac:dyDescent="0.25">
      <c r="B50" s="46"/>
      <c r="C50" s="46"/>
      <c r="D50" s="46"/>
      <c r="E50" s="46"/>
      <c r="F50" s="46"/>
      <c r="G50" s="46"/>
      <c r="H50" s="46"/>
      <c r="I50" s="46"/>
    </row>
    <row r="51" spans="2:9" x14ac:dyDescent="0.25">
      <c r="B51" s="46"/>
      <c r="C51" s="46"/>
      <c r="D51" s="46"/>
      <c r="E51" s="46"/>
      <c r="F51" s="46"/>
      <c r="G51" s="46"/>
      <c r="H51" s="46"/>
      <c r="I51" s="46"/>
    </row>
    <row r="52" spans="2:9" x14ac:dyDescent="0.25">
      <c r="B52" s="46"/>
      <c r="C52" s="46"/>
      <c r="D52" s="46"/>
      <c r="E52" s="46"/>
      <c r="F52" s="46"/>
      <c r="G52" s="46"/>
      <c r="H52" s="46"/>
      <c r="I52" s="46"/>
    </row>
    <row r="53" spans="2:9" x14ac:dyDescent="0.25">
      <c r="B53" s="46"/>
      <c r="C53" s="46"/>
      <c r="D53" s="46"/>
      <c r="E53" s="46"/>
      <c r="F53" s="46"/>
      <c r="G53" s="46"/>
      <c r="H53" s="46"/>
      <c r="I53" s="46"/>
    </row>
    <row r="54" spans="2:9" x14ac:dyDescent="0.25">
      <c r="B54" s="46"/>
      <c r="C54" s="46"/>
      <c r="D54" s="46"/>
      <c r="E54" s="46"/>
      <c r="F54" s="46"/>
      <c r="G54" s="46"/>
      <c r="H54" s="46"/>
      <c r="I54" s="46"/>
    </row>
    <row r="55" spans="2:9" x14ac:dyDescent="0.25">
      <c r="B55" s="46"/>
      <c r="C55" s="46"/>
      <c r="D55" s="46"/>
      <c r="E55" s="46"/>
      <c r="F55" s="46"/>
      <c r="G55" s="46"/>
      <c r="H55" s="46"/>
      <c r="I55" s="46"/>
    </row>
    <row r="56" spans="2:9" x14ac:dyDescent="0.25">
      <c r="B56" s="46"/>
      <c r="C56" s="46"/>
      <c r="D56" s="46"/>
      <c r="E56" s="46"/>
      <c r="F56" s="46"/>
      <c r="G56" s="46"/>
      <c r="H56" s="46"/>
      <c r="I56" s="46"/>
    </row>
    <row r="57" spans="2:9" x14ac:dyDescent="0.25">
      <c r="B57" s="46"/>
      <c r="C57" s="46"/>
      <c r="D57" s="46"/>
      <c r="E57" s="46"/>
      <c r="F57" s="46"/>
      <c r="G57" s="46"/>
      <c r="H57" s="46"/>
      <c r="I57" s="46"/>
    </row>
    <row r="58" spans="2:9" x14ac:dyDescent="0.25">
      <c r="B58" s="46"/>
      <c r="C58" s="46"/>
      <c r="D58" s="46"/>
      <c r="E58" s="46"/>
      <c r="F58" s="46"/>
      <c r="G58" s="46"/>
      <c r="H58" s="46"/>
      <c r="I58" s="46"/>
    </row>
    <row r="59" spans="2:9" x14ac:dyDescent="0.25">
      <c r="B59" s="46"/>
      <c r="C59" s="46"/>
      <c r="D59" s="46"/>
      <c r="E59" s="46"/>
      <c r="F59" s="46"/>
      <c r="G59" s="46"/>
      <c r="H59" s="46"/>
      <c r="I59" s="46"/>
    </row>
    <row r="60" spans="2:9" x14ac:dyDescent="0.25">
      <c r="B60" s="46"/>
      <c r="C60" s="46"/>
      <c r="D60" s="46"/>
      <c r="E60" s="46"/>
      <c r="F60" s="46"/>
      <c r="G60" s="46"/>
      <c r="H60" s="46"/>
      <c r="I60" s="46"/>
    </row>
    <row r="61" spans="2:9" x14ac:dyDescent="0.25">
      <c r="B61" s="46"/>
      <c r="C61" s="46"/>
      <c r="D61" s="46"/>
      <c r="E61" s="46"/>
      <c r="F61" s="46"/>
      <c r="G61" s="46"/>
      <c r="H61" s="46"/>
      <c r="I61" s="46"/>
    </row>
    <row r="62" spans="2:9" x14ac:dyDescent="0.25">
      <c r="B62" s="46"/>
      <c r="C62" s="46"/>
      <c r="D62" s="46"/>
      <c r="E62" s="46"/>
      <c r="F62" s="46"/>
      <c r="G62" s="46"/>
      <c r="H62" s="46"/>
      <c r="I62" s="46"/>
    </row>
    <row r="63" spans="2:9" x14ac:dyDescent="0.25">
      <c r="B63" s="46"/>
      <c r="C63" s="46"/>
      <c r="D63" s="46"/>
      <c r="E63" s="46"/>
      <c r="F63" s="46"/>
      <c r="G63" s="46"/>
      <c r="H63" s="46"/>
      <c r="I63" s="46"/>
    </row>
    <row r="64" spans="2:9" x14ac:dyDescent="0.25">
      <c r="B64" s="46"/>
      <c r="C64" s="46"/>
      <c r="D64" s="46"/>
      <c r="E64" s="46"/>
      <c r="F64" s="46"/>
      <c r="G64" s="46"/>
      <c r="H64" s="46"/>
      <c r="I64" s="46"/>
    </row>
    <row r="65" spans="2:9" x14ac:dyDescent="0.25">
      <c r="B65" s="46"/>
      <c r="C65" s="46"/>
      <c r="D65" s="46"/>
      <c r="E65" s="46"/>
      <c r="F65" s="46"/>
      <c r="G65" s="46"/>
      <c r="H65" s="46"/>
      <c r="I65" s="46"/>
    </row>
    <row r="66" spans="2:9" x14ac:dyDescent="0.25">
      <c r="B66" s="46"/>
      <c r="C66" s="46"/>
      <c r="D66" s="46"/>
      <c r="E66" s="46"/>
      <c r="F66" s="46"/>
      <c r="G66" s="46"/>
      <c r="H66" s="46"/>
      <c r="I66" s="46"/>
    </row>
    <row r="67" spans="2:9" x14ac:dyDescent="0.25">
      <c r="B67" s="46"/>
      <c r="C67" s="46"/>
      <c r="D67" s="46"/>
      <c r="E67" s="46"/>
      <c r="F67" s="46"/>
      <c r="G67" s="46"/>
      <c r="H67" s="46"/>
      <c r="I67" s="46"/>
    </row>
    <row r="68" spans="2:9" x14ac:dyDescent="0.25">
      <c r="B68" s="46"/>
      <c r="C68" s="46"/>
      <c r="D68" s="46"/>
      <c r="E68" s="46"/>
      <c r="F68" s="46"/>
      <c r="G68" s="46"/>
      <c r="H68" s="46"/>
      <c r="I68" s="46"/>
    </row>
    <row r="69" spans="2:9" x14ac:dyDescent="0.25">
      <c r="B69" s="46"/>
      <c r="C69" s="46"/>
      <c r="D69" s="46"/>
      <c r="E69" s="46"/>
      <c r="F69" s="46"/>
      <c r="G69" s="46"/>
      <c r="H69" s="46"/>
      <c r="I69" s="46"/>
    </row>
    <row r="70" spans="2:9" x14ac:dyDescent="0.25">
      <c r="B70" s="46"/>
      <c r="C70" s="46"/>
      <c r="D70" s="46"/>
      <c r="E70" s="46"/>
      <c r="F70" s="46"/>
      <c r="G70" s="46"/>
      <c r="H70" s="46"/>
      <c r="I70" s="46"/>
    </row>
    <row r="71" spans="2:9" x14ac:dyDescent="0.25">
      <c r="B71" s="46"/>
      <c r="C71" s="46"/>
      <c r="D71" s="46"/>
      <c r="E71" s="46"/>
      <c r="F71" s="46"/>
      <c r="G71" s="46"/>
      <c r="H71" s="46"/>
      <c r="I71" s="46"/>
    </row>
    <row r="72" spans="2:9" x14ac:dyDescent="0.25">
      <c r="B72" s="46"/>
      <c r="C72" s="46"/>
      <c r="D72" s="46"/>
      <c r="E72" s="46"/>
      <c r="F72" s="46"/>
      <c r="G72" s="46"/>
      <c r="H72" s="46"/>
      <c r="I72" s="46"/>
    </row>
    <row r="73" spans="2:9" x14ac:dyDescent="0.25">
      <c r="B73" s="46"/>
      <c r="C73" s="46"/>
      <c r="D73" s="46"/>
      <c r="E73" s="46"/>
      <c r="F73" s="46"/>
      <c r="G73" s="46"/>
      <c r="H73" s="46"/>
      <c r="I73" s="46"/>
    </row>
    <row r="74" spans="2:9" x14ac:dyDescent="0.25">
      <c r="B74" s="46"/>
      <c r="C74" s="46"/>
      <c r="D74" s="46"/>
      <c r="E74" s="46"/>
      <c r="F74" s="46"/>
      <c r="G74" s="46"/>
      <c r="H74" s="46"/>
      <c r="I74" s="46"/>
    </row>
    <row r="75" spans="2:9" x14ac:dyDescent="0.25">
      <c r="B75" s="46"/>
      <c r="C75" s="46"/>
      <c r="D75" s="46"/>
      <c r="E75" s="46"/>
      <c r="F75" s="46"/>
      <c r="G75" s="46"/>
      <c r="H75" s="46"/>
      <c r="I75" s="46"/>
    </row>
    <row r="76" spans="2:9" x14ac:dyDescent="0.25">
      <c r="B76" s="46"/>
      <c r="C76" s="46"/>
      <c r="D76" s="46"/>
      <c r="E76" s="46"/>
      <c r="F76" s="46"/>
      <c r="G76" s="46"/>
      <c r="H76" s="46"/>
      <c r="I76" s="46"/>
    </row>
    <row r="77" spans="2:9" x14ac:dyDescent="0.25">
      <c r="B77" s="46"/>
      <c r="C77" s="46"/>
      <c r="D77" s="46"/>
      <c r="E77" s="46"/>
      <c r="F77" s="46"/>
      <c r="G77" s="46"/>
      <c r="H77" s="46"/>
      <c r="I77" s="46"/>
    </row>
    <row r="78" spans="2:9" x14ac:dyDescent="0.25">
      <c r="B78" s="46"/>
      <c r="C78" s="46"/>
      <c r="D78" s="46"/>
      <c r="E78" s="46"/>
      <c r="F78" s="46"/>
      <c r="G78" s="46"/>
      <c r="H78" s="46"/>
      <c r="I78" s="46"/>
    </row>
    <row r="79" spans="2:9" x14ac:dyDescent="0.25">
      <c r="B79" s="46"/>
      <c r="C79" s="46"/>
      <c r="D79" s="46"/>
      <c r="E79" s="46"/>
      <c r="F79" s="46"/>
      <c r="G79" s="46"/>
      <c r="H79" s="46"/>
      <c r="I79" s="46"/>
    </row>
    <row r="80" spans="2:9" x14ac:dyDescent="0.25">
      <c r="B80" s="46"/>
      <c r="C80" s="46"/>
      <c r="D80" s="46"/>
      <c r="E80" s="46"/>
      <c r="F80" s="46"/>
      <c r="G80" s="46"/>
      <c r="H80" s="46"/>
      <c r="I80" s="46"/>
    </row>
  </sheetData>
  <mergeCells count="30">
    <mergeCell ref="H13:H14"/>
    <mergeCell ref="H15:H16"/>
    <mergeCell ref="H20:H22"/>
    <mergeCell ref="H23:H24"/>
    <mergeCell ref="G23:G24"/>
    <mergeCell ref="G20:G22"/>
    <mergeCell ref="G15:G16"/>
    <mergeCell ref="G13:G14"/>
    <mergeCell ref="G11:G12"/>
    <mergeCell ref="H1:I1"/>
    <mergeCell ref="C11:C12"/>
    <mergeCell ref="C8:C10"/>
    <mergeCell ref="D11:F12"/>
    <mergeCell ref="D8:F10"/>
    <mergeCell ref="D6:F7"/>
    <mergeCell ref="G8:G10"/>
    <mergeCell ref="H8:H10"/>
    <mergeCell ref="H11:H12"/>
    <mergeCell ref="D17:F17"/>
    <mergeCell ref="D18:F18"/>
    <mergeCell ref="D19:F19"/>
    <mergeCell ref="C15:C16"/>
    <mergeCell ref="C13:C14"/>
    <mergeCell ref="D15:F16"/>
    <mergeCell ref="D13:F14"/>
    <mergeCell ref="D25:F25"/>
    <mergeCell ref="C23:C24"/>
    <mergeCell ref="C20:C22"/>
    <mergeCell ref="D23:F24"/>
    <mergeCell ref="D20:F22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N121"/>
  <sheetViews>
    <sheetView workbookViewId="0"/>
  </sheetViews>
  <sheetFormatPr defaultColWidth="9.140625" defaultRowHeight="15" x14ac:dyDescent="0.25"/>
  <cols>
    <col min="1" max="1" width="8.7109375" style="23" customWidth="1"/>
    <col min="2" max="2" width="13.28515625" style="23" customWidth="1"/>
    <col min="3" max="3" width="13.42578125" style="23" customWidth="1"/>
    <col min="4" max="4" width="9.7109375" style="23" customWidth="1"/>
    <col min="5" max="5" width="8.140625" style="23" customWidth="1"/>
    <col min="6" max="6" width="9.28515625" style="23" customWidth="1"/>
    <col min="7" max="11" width="11" style="23" customWidth="1"/>
    <col min="12" max="12" width="10.7109375" style="23" customWidth="1"/>
    <col min="13" max="16384" width="9.140625" style="23"/>
  </cols>
  <sheetData>
    <row r="1" spans="1:12" x14ac:dyDescent="0.25">
      <c r="A1" s="7">
        <v>15</v>
      </c>
      <c r="B1" s="34" t="s">
        <v>12</v>
      </c>
      <c r="C1" s="22"/>
      <c r="D1" s="22"/>
      <c r="E1" s="22"/>
      <c r="F1" s="22"/>
      <c r="G1" s="22"/>
      <c r="H1" s="22"/>
      <c r="I1" s="22"/>
      <c r="J1" s="170" t="s">
        <v>24</v>
      </c>
      <c r="K1" s="173"/>
    </row>
    <row r="2" spans="1:12" x14ac:dyDescent="0.25">
      <c r="A2" s="24"/>
      <c r="B2" s="21"/>
      <c r="C2" s="21"/>
      <c r="D2" s="21"/>
      <c r="E2" s="21"/>
      <c r="F2" s="21"/>
      <c r="G2" s="21"/>
      <c r="H2" s="21"/>
      <c r="I2" s="21"/>
      <c r="J2" s="21"/>
      <c r="K2" s="25"/>
    </row>
    <row r="3" spans="1:12" x14ac:dyDescent="0.25">
      <c r="A3" s="8" t="s">
        <v>13</v>
      </c>
      <c r="B3" s="58" t="s">
        <v>190</v>
      </c>
      <c r="C3" s="58"/>
      <c r="D3" s="58"/>
      <c r="E3" s="58"/>
      <c r="F3" s="58"/>
      <c r="G3" s="58"/>
      <c r="H3" s="58"/>
      <c r="I3" s="58"/>
      <c r="J3" s="58"/>
      <c r="K3" s="85"/>
      <c r="L3" s="46"/>
    </row>
    <row r="4" spans="1:12" x14ac:dyDescent="0.25">
      <c r="A4" s="9">
        <f>INDEX('Point Grid'!B:B,MATCH($A$1,'Point Grid'!A:A,0))</f>
        <v>5.5</v>
      </c>
      <c r="B4" s="58" t="s">
        <v>191</v>
      </c>
      <c r="C4" s="58"/>
      <c r="D4" s="58"/>
      <c r="E4" s="58"/>
      <c r="F4" s="58"/>
      <c r="G4" s="58"/>
      <c r="H4" s="58"/>
      <c r="I4" s="58"/>
      <c r="J4" s="58"/>
      <c r="K4" s="85"/>
      <c r="L4" s="46"/>
    </row>
    <row r="5" spans="1:12" x14ac:dyDescent="0.25">
      <c r="A5" s="39"/>
      <c r="B5" s="58"/>
      <c r="C5" s="58"/>
      <c r="D5" s="58"/>
      <c r="E5" s="58"/>
      <c r="F5" s="58"/>
      <c r="G5" s="58"/>
      <c r="H5" s="58"/>
      <c r="I5" s="58"/>
      <c r="J5" s="58"/>
      <c r="K5" s="85"/>
      <c r="L5" s="46"/>
    </row>
    <row r="6" spans="1:12" x14ac:dyDescent="0.25">
      <c r="A6" s="24"/>
      <c r="B6" s="136" t="s">
        <v>192</v>
      </c>
      <c r="C6" s="58"/>
      <c r="D6" s="58"/>
      <c r="E6" s="58"/>
      <c r="F6" s="58"/>
      <c r="G6" s="58"/>
      <c r="H6" s="58"/>
      <c r="I6" s="58"/>
      <c r="J6" s="58"/>
      <c r="K6" s="85"/>
      <c r="L6" s="46"/>
    </row>
    <row r="7" spans="1:12" x14ac:dyDescent="0.25">
      <c r="A7" s="24"/>
      <c r="B7" s="145"/>
      <c r="C7" s="145"/>
      <c r="D7" s="145"/>
      <c r="E7" s="145"/>
      <c r="F7" s="145"/>
      <c r="G7" s="145"/>
      <c r="H7" s="145"/>
      <c r="I7" s="145"/>
      <c r="J7" s="145"/>
      <c r="K7" s="66"/>
      <c r="L7" s="46"/>
    </row>
    <row r="8" spans="1:12" ht="15" customHeight="1" x14ac:dyDescent="0.25">
      <c r="A8" s="24"/>
      <c r="B8" s="60"/>
      <c r="C8" s="198" t="s">
        <v>204</v>
      </c>
      <c r="D8" s="198"/>
      <c r="E8" s="198"/>
      <c r="F8" s="199">
        <v>14000</v>
      </c>
      <c r="G8" s="198" t="s">
        <v>205</v>
      </c>
      <c r="H8" s="198"/>
      <c r="I8" s="198"/>
      <c r="J8" s="199">
        <v>1800</v>
      </c>
      <c r="K8" s="66"/>
      <c r="L8" s="46"/>
    </row>
    <row r="9" spans="1:12" ht="15" customHeight="1" x14ac:dyDescent="0.25">
      <c r="A9" s="24"/>
      <c r="B9" s="60"/>
      <c r="C9" s="198"/>
      <c r="D9" s="198"/>
      <c r="E9" s="198"/>
      <c r="F9" s="199"/>
      <c r="G9" s="198" t="s">
        <v>193</v>
      </c>
      <c r="H9" s="198"/>
      <c r="I9" s="198"/>
      <c r="J9" s="199">
        <v>1800</v>
      </c>
      <c r="K9" s="66"/>
      <c r="L9" s="46"/>
    </row>
    <row r="10" spans="1:12" ht="15" customHeight="1" x14ac:dyDescent="0.25">
      <c r="A10" s="24"/>
      <c r="B10" s="60"/>
      <c r="C10" s="198" t="s">
        <v>194</v>
      </c>
      <c r="D10" s="198"/>
      <c r="E10" s="198"/>
      <c r="F10" s="199">
        <v>700000</v>
      </c>
      <c r="G10" s="198" t="s">
        <v>195</v>
      </c>
      <c r="H10" s="198"/>
      <c r="I10" s="198"/>
      <c r="J10" s="199">
        <v>650000</v>
      </c>
      <c r="K10" s="66"/>
      <c r="L10" s="46"/>
    </row>
    <row r="11" spans="1:12" x14ac:dyDescent="0.25">
      <c r="A11" s="24"/>
      <c r="B11" s="60"/>
      <c r="C11" s="198"/>
      <c r="D11" s="198"/>
      <c r="E11" s="198"/>
      <c r="F11" s="199"/>
      <c r="G11" s="198"/>
      <c r="H11" s="198"/>
      <c r="I11" s="198"/>
      <c r="J11" s="199"/>
      <c r="K11" s="66"/>
      <c r="L11" s="46"/>
    </row>
    <row r="12" spans="1:12" ht="15" customHeight="1" x14ac:dyDescent="0.25">
      <c r="A12" s="24"/>
      <c r="B12" s="60"/>
      <c r="C12" s="198" t="s">
        <v>196</v>
      </c>
      <c r="D12" s="198"/>
      <c r="E12" s="198"/>
      <c r="F12" s="199">
        <v>275000</v>
      </c>
      <c r="G12" s="198" t="s">
        <v>197</v>
      </c>
      <c r="H12" s="198"/>
      <c r="I12" s="198"/>
      <c r="J12" s="199">
        <v>225000</v>
      </c>
      <c r="K12" s="147"/>
      <c r="L12" s="86"/>
    </row>
    <row r="13" spans="1:12" x14ac:dyDescent="0.25">
      <c r="A13" s="24"/>
      <c r="B13" s="60"/>
      <c r="C13" s="198"/>
      <c r="D13" s="198"/>
      <c r="E13" s="198"/>
      <c r="F13" s="199"/>
      <c r="G13" s="198"/>
      <c r="H13" s="198"/>
      <c r="I13" s="198"/>
      <c r="J13" s="199"/>
      <c r="K13" s="147"/>
      <c r="L13" s="86"/>
    </row>
    <row r="14" spans="1:12" x14ac:dyDescent="0.25">
      <c r="A14" s="24"/>
      <c r="B14" s="60"/>
      <c r="C14" s="202" t="s">
        <v>198</v>
      </c>
      <c r="D14" s="203"/>
      <c r="E14" s="204"/>
      <c r="F14" s="111">
        <v>534000</v>
      </c>
      <c r="G14" s="202" t="s">
        <v>199</v>
      </c>
      <c r="H14" s="203"/>
      <c r="I14" s="204"/>
      <c r="J14" s="111">
        <v>32500</v>
      </c>
      <c r="K14" s="147"/>
      <c r="L14" s="86"/>
    </row>
    <row r="15" spans="1:12" x14ac:dyDescent="0.25">
      <c r="A15" s="24"/>
      <c r="B15" s="60"/>
      <c r="C15" s="198" t="s">
        <v>200</v>
      </c>
      <c r="D15" s="198"/>
      <c r="E15" s="198"/>
      <c r="F15" s="199">
        <v>575000</v>
      </c>
      <c r="G15" s="198" t="s">
        <v>206</v>
      </c>
      <c r="H15" s="198"/>
      <c r="I15" s="198"/>
      <c r="J15" s="199">
        <v>125000</v>
      </c>
      <c r="K15" s="147"/>
      <c r="L15" s="86"/>
    </row>
    <row r="16" spans="1:12" x14ac:dyDescent="0.25">
      <c r="A16" s="24"/>
      <c r="B16" s="60"/>
      <c r="C16" s="198"/>
      <c r="D16" s="198"/>
      <c r="E16" s="198"/>
      <c r="F16" s="199"/>
      <c r="G16" s="198" t="s">
        <v>201</v>
      </c>
      <c r="H16" s="198"/>
      <c r="I16" s="198"/>
      <c r="J16" s="199">
        <v>125000</v>
      </c>
      <c r="K16" s="147"/>
      <c r="L16" s="86"/>
    </row>
    <row r="17" spans="1:14" x14ac:dyDescent="0.25">
      <c r="A17" s="24"/>
      <c r="B17" s="60"/>
      <c r="C17" s="202" t="s">
        <v>202</v>
      </c>
      <c r="D17" s="203"/>
      <c r="E17" s="204"/>
      <c r="F17" s="111">
        <v>27500</v>
      </c>
      <c r="G17" s="202" t="s">
        <v>203</v>
      </c>
      <c r="H17" s="203"/>
      <c r="I17" s="204"/>
      <c r="J17" s="111">
        <v>12500</v>
      </c>
      <c r="K17" s="147"/>
      <c r="L17" s="86"/>
    </row>
    <row r="18" spans="1:14" x14ac:dyDescent="0.25">
      <c r="A18" s="24"/>
      <c r="B18" s="58"/>
      <c r="C18" s="58"/>
      <c r="D18" s="106"/>
      <c r="E18" s="106"/>
      <c r="F18" s="73"/>
      <c r="G18" s="106"/>
      <c r="H18" s="106"/>
      <c r="I18" s="106"/>
      <c r="J18" s="144"/>
      <c r="K18" s="77"/>
      <c r="L18" s="86"/>
    </row>
    <row r="19" spans="1:14" x14ac:dyDescent="0.25">
      <c r="A19" s="24"/>
      <c r="B19" s="136" t="s">
        <v>207</v>
      </c>
      <c r="C19" s="58"/>
      <c r="D19" s="58"/>
      <c r="E19" s="58"/>
      <c r="F19" s="58"/>
      <c r="G19" s="58"/>
      <c r="H19" s="58"/>
      <c r="I19" s="58"/>
      <c r="J19" s="58"/>
      <c r="K19" s="85"/>
      <c r="L19" s="46"/>
    </row>
    <row r="20" spans="1:14" x14ac:dyDescent="0.25">
      <c r="A20" s="24"/>
      <c r="B20" s="107"/>
      <c r="C20" s="175"/>
      <c r="D20" s="175"/>
      <c r="E20" s="175"/>
      <c r="F20" s="175"/>
      <c r="G20" s="207" t="s">
        <v>219</v>
      </c>
      <c r="H20" s="208"/>
      <c r="I20" s="208"/>
      <c r="J20" s="209"/>
      <c r="K20" s="85"/>
      <c r="L20" s="86"/>
      <c r="M20" s="87"/>
      <c r="N20" s="87"/>
    </row>
    <row r="21" spans="1:14" x14ac:dyDescent="0.25">
      <c r="A21" s="24"/>
      <c r="B21" s="107"/>
      <c r="C21" s="175"/>
      <c r="D21" s="175"/>
      <c r="E21" s="175"/>
      <c r="F21" s="175"/>
      <c r="G21" s="210" t="s">
        <v>220</v>
      </c>
      <c r="H21" s="211"/>
      <c r="I21" s="211"/>
      <c r="J21" s="212"/>
      <c r="K21" s="66"/>
      <c r="L21" s="86"/>
      <c r="M21" s="87"/>
      <c r="N21" s="87"/>
    </row>
    <row r="22" spans="1:14" x14ac:dyDescent="0.25">
      <c r="A22" s="24"/>
      <c r="B22" s="107"/>
      <c r="C22" s="175"/>
      <c r="D22" s="175"/>
      <c r="E22" s="175"/>
      <c r="F22" s="205"/>
      <c r="G22" s="205">
        <v>2013</v>
      </c>
      <c r="H22" s="206"/>
      <c r="I22" s="205">
        <v>2014</v>
      </c>
      <c r="J22" s="206"/>
      <c r="K22" s="66"/>
      <c r="L22" s="86"/>
      <c r="M22" s="87"/>
      <c r="N22" s="87"/>
    </row>
    <row r="23" spans="1:14" ht="15" customHeight="1" x14ac:dyDescent="0.25">
      <c r="A23" s="24"/>
      <c r="B23" s="107"/>
      <c r="C23" s="176" t="s">
        <v>208</v>
      </c>
      <c r="D23" s="176"/>
      <c r="E23" s="200" t="s">
        <v>209</v>
      </c>
      <c r="F23" s="201"/>
      <c r="G23" s="199">
        <v>1000000</v>
      </c>
      <c r="H23" s="199"/>
      <c r="I23" s="199">
        <v>1200000</v>
      </c>
      <c r="J23" s="199"/>
      <c r="K23" s="66"/>
      <c r="L23" s="86"/>
      <c r="M23" s="87"/>
      <c r="N23" s="87"/>
    </row>
    <row r="24" spans="1:14" x14ac:dyDescent="0.25">
      <c r="A24" s="24"/>
      <c r="B24" s="107"/>
      <c r="C24" s="176"/>
      <c r="D24" s="176"/>
      <c r="E24" s="200" t="s">
        <v>210</v>
      </c>
      <c r="F24" s="201"/>
      <c r="G24" s="199">
        <v>90000</v>
      </c>
      <c r="H24" s="199"/>
      <c r="I24" s="199">
        <v>80000</v>
      </c>
      <c r="J24" s="199"/>
      <c r="K24" s="66"/>
      <c r="L24" s="86"/>
      <c r="M24" s="87"/>
      <c r="N24" s="87"/>
    </row>
    <row r="25" spans="1:14" ht="15" customHeight="1" x14ac:dyDescent="0.25">
      <c r="A25" s="24"/>
      <c r="B25" s="107"/>
      <c r="C25" s="176" t="s">
        <v>211</v>
      </c>
      <c r="D25" s="176"/>
      <c r="E25" s="200" t="s">
        <v>209</v>
      </c>
      <c r="F25" s="201"/>
      <c r="G25" s="199">
        <v>300000</v>
      </c>
      <c r="H25" s="199"/>
      <c r="I25" s="199">
        <v>250000</v>
      </c>
      <c r="J25" s="199"/>
      <c r="K25" s="66"/>
      <c r="L25" s="86"/>
      <c r="M25" s="87"/>
      <c r="N25" s="87"/>
    </row>
    <row r="26" spans="1:14" x14ac:dyDescent="0.25">
      <c r="A26" s="24"/>
      <c r="B26" s="107"/>
      <c r="C26" s="176"/>
      <c r="D26" s="176"/>
      <c r="E26" s="200" t="s">
        <v>210</v>
      </c>
      <c r="F26" s="201"/>
      <c r="G26" s="199">
        <v>32000</v>
      </c>
      <c r="H26" s="199"/>
      <c r="I26" s="199">
        <v>26000</v>
      </c>
      <c r="J26" s="199"/>
      <c r="K26" s="66"/>
      <c r="L26" s="86"/>
      <c r="M26" s="87"/>
      <c r="N26" s="87"/>
    </row>
    <row r="27" spans="1:14" ht="15" customHeight="1" x14ac:dyDescent="0.25">
      <c r="A27" s="24"/>
      <c r="B27" s="107"/>
      <c r="C27" s="176" t="s">
        <v>212</v>
      </c>
      <c r="D27" s="176"/>
      <c r="E27" s="200" t="s">
        <v>209</v>
      </c>
      <c r="F27" s="201"/>
      <c r="G27" s="199">
        <v>22000</v>
      </c>
      <c r="H27" s="199"/>
      <c r="I27" s="199">
        <v>7000</v>
      </c>
      <c r="J27" s="199"/>
      <c r="K27" s="66"/>
      <c r="L27" s="86"/>
      <c r="M27" s="87"/>
      <c r="N27" s="87"/>
    </row>
    <row r="28" spans="1:14" x14ac:dyDescent="0.25">
      <c r="A28" s="24"/>
      <c r="B28" s="107"/>
      <c r="C28" s="176"/>
      <c r="D28" s="176"/>
      <c r="E28" s="200" t="s">
        <v>210</v>
      </c>
      <c r="F28" s="201"/>
      <c r="G28" s="199">
        <v>800</v>
      </c>
      <c r="H28" s="199"/>
      <c r="I28" s="199">
        <v>400</v>
      </c>
      <c r="J28" s="199"/>
      <c r="K28" s="66"/>
      <c r="L28" s="86"/>
      <c r="M28" s="87"/>
      <c r="N28" s="87"/>
    </row>
    <row r="29" spans="1:14" ht="15" customHeight="1" x14ac:dyDescent="0.25">
      <c r="A29" s="24"/>
      <c r="B29" s="107"/>
      <c r="C29" s="176" t="s">
        <v>213</v>
      </c>
      <c r="D29" s="176"/>
      <c r="E29" s="200" t="s">
        <v>209</v>
      </c>
      <c r="F29" s="201"/>
      <c r="G29" s="199">
        <v>50000</v>
      </c>
      <c r="H29" s="199"/>
      <c r="I29" s="199">
        <v>45000</v>
      </c>
      <c r="J29" s="199"/>
      <c r="K29" s="66"/>
      <c r="L29" s="86"/>
      <c r="M29" s="87"/>
      <c r="N29" s="87"/>
    </row>
    <row r="30" spans="1:14" x14ac:dyDescent="0.25">
      <c r="A30" s="24"/>
      <c r="B30" s="107"/>
      <c r="C30" s="176"/>
      <c r="D30" s="176"/>
      <c r="E30" s="200" t="s">
        <v>210</v>
      </c>
      <c r="F30" s="201"/>
      <c r="G30" s="199">
        <v>1200</v>
      </c>
      <c r="H30" s="199"/>
      <c r="I30" s="199">
        <v>900</v>
      </c>
      <c r="J30" s="199"/>
      <c r="K30" s="66"/>
      <c r="L30" s="86"/>
      <c r="M30" s="87"/>
      <c r="N30" s="87"/>
    </row>
    <row r="31" spans="1:14" ht="15" customHeight="1" x14ac:dyDescent="0.25">
      <c r="A31" s="24"/>
      <c r="B31" s="107"/>
      <c r="C31" s="174" t="s">
        <v>214</v>
      </c>
      <c r="D31" s="174"/>
      <c r="E31" s="174"/>
      <c r="F31" s="174"/>
      <c r="G31" s="199">
        <v>19000</v>
      </c>
      <c r="H31" s="199"/>
      <c r="I31" s="199">
        <v>11000</v>
      </c>
      <c r="J31" s="199"/>
      <c r="K31" s="66"/>
      <c r="L31" s="86"/>
      <c r="M31" s="87"/>
      <c r="N31" s="87"/>
    </row>
    <row r="32" spans="1:14" ht="15" customHeight="1" x14ac:dyDescent="0.25">
      <c r="A32" s="24"/>
      <c r="B32" s="107"/>
      <c r="C32" s="181" t="s">
        <v>215</v>
      </c>
      <c r="D32" s="181" t="s">
        <v>221</v>
      </c>
      <c r="E32" s="200" t="s">
        <v>209</v>
      </c>
      <c r="F32" s="201"/>
      <c r="G32" s="199">
        <v>100000</v>
      </c>
      <c r="H32" s="199"/>
      <c r="I32" s="199">
        <v>120000</v>
      </c>
      <c r="J32" s="199"/>
      <c r="K32" s="66"/>
      <c r="L32" s="86"/>
      <c r="M32" s="87"/>
      <c r="N32" s="87"/>
    </row>
    <row r="33" spans="1:14" x14ac:dyDescent="0.25">
      <c r="A33" s="24"/>
      <c r="B33" s="107"/>
      <c r="C33" s="181"/>
      <c r="D33" s="181"/>
      <c r="E33" s="200" t="s">
        <v>210</v>
      </c>
      <c r="F33" s="201"/>
      <c r="G33" s="199">
        <v>10000</v>
      </c>
      <c r="H33" s="199"/>
      <c r="I33" s="199">
        <v>15000</v>
      </c>
      <c r="J33" s="199"/>
      <c r="K33" s="66"/>
      <c r="L33" s="86"/>
      <c r="M33" s="87"/>
      <c r="N33" s="87"/>
    </row>
    <row r="34" spans="1:14" ht="15" customHeight="1" x14ac:dyDescent="0.25">
      <c r="A34" s="24"/>
      <c r="B34" s="107"/>
      <c r="C34" s="181"/>
      <c r="D34" s="181" t="s">
        <v>222</v>
      </c>
      <c r="E34" s="200" t="s">
        <v>432</v>
      </c>
      <c r="F34" s="201"/>
      <c r="G34" s="199">
        <v>150000</v>
      </c>
      <c r="H34" s="199"/>
      <c r="I34" s="199">
        <v>200000</v>
      </c>
      <c r="J34" s="199"/>
      <c r="K34" s="66"/>
      <c r="L34" s="86"/>
      <c r="M34" s="87"/>
      <c r="N34" s="87"/>
    </row>
    <row r="35" spans="1:14" x14ac:dyDescent="0.25">
      <c r="A35" s="24"/>
      <c r="B35" s="107"/>
      <c r="C35" s="181"/>
      <c r="D35" s="181"/>
      <c r="E35" s="200" t="s">
        <v>210</v>
      </c>
      <c r="F35" s="201"/>
      <c r="G35" s="199">
        <v>5000</v>
      </c>
      <c r="H35" s="199"/>
      <c r="I35" s="199">
        <v>20000</v>
      </c>
      <c r="J35" s="199"/>
      <c r="K35" s="66"/>
      <c r="M35" s="87"/>
    </row>
    <row r="36" spans="1:14" ht="15" customHeight="1" x14ac:dyDescent="0.25">
      <c r="A36" s="24"/>
      <c r="B36" s="58"/>
      <c r="C36" s="176" t="s">
        <v>216</v>
      </c>
      <c r="D36" s="181" t="s">
        <v>221</v>
      </c>
      <c r="E36" s="213" t="s">
        <v>209</v>
      </c>
      <c r="F36" s="214"/>
      <c r="G36" s="199">
        <v>25000</v>
      </c>
      <c r="H36" s="199"/>
      <c r="I36" s="199">
        <v>30000</v>
      </c>
      <c r="J36" s="199"/>
      <c r="K36" s="66"/>
      <c r="M36" s="87"/>
    </row>
    <row r="37" spans="1:14" x14ac:dyDescent="0.25">
      <c r="A37" s="24"/>
      <c r="B37" s="58"/>
      <c r="C37" s="176"/>
      <c r="D37" s="181"/>
      <c r="E37" s="213" t="s">
        <v>210</v>
      </c>
      <c r="F37" s="214"/>
      <c r="G37" s="199">
        <v>500</v>
      </c>
      <c r="H37" s="199"/>
      <c r="I37" s="199">
        <v>1000</v>
      </c>
      <c r="J37" s="199"/>
      <c r="K37" s="66"/>
      <c r="M37" s="87"/>
    </row>
    <row r="38" spans="1:14" ht="15" customHeight="1" x14ac:dyDescent="0.25">
      <c r="A38" s="24"/>
      <c r="B38" s="58"/>
      <c r="C38" s="176"/>
      <c r="D38" s="181" t="s">
        <v>222</v>
      </c>
      <c r="E38" s="213" t="s">
        <v>209</v>
      </c>
      <c r="F38" s="214"/>
      <c r="G38" s="199">
        <v>35000</v>
      </c>
      <c r="H38" s="199"/>
      <c r="I38" s="199">
        <v>40000</v>
      </c>
      <c r="J38" s="199"/>
      <c r="K38" s="66"/>
      <c r="M38" s="87"/>
    </row>
    <row r="39" spans="1:14" x14ac:dyDescent="0.25">
      <c r="A39" s="24"/>
      <c r="B39" s="58"/>
      <c r="C39" s="176"/>
      <c r="D39" s="181"/>
      <c r="E39" s="213" t="s">
        <v>210</v>
      </c>
      <c r="F39" s="214"/>
      <c r="G39" s="199">
        <v>1500</v>
      </c>
      <c r="H39" s="199"/>
      <c r="I39" s="199">
        <v>2000</v>
      </c>
      <c r="J39" s="199"/>
      <c r="K39" s="66"/>
      <c r="M39" s="87"/>
    </row>
    <row r="40" spans="1:14" ht="15" customHeight="1" x14ac:dyDescent="0.25">
      <c r="A40" s="24"/>
      <c r="B40" s="58"/>
      <c r="C40" s="176" t="s">
        <v>217</v>
      </c>
      <c r="D40" s="176"/>
      <c r="E40" s="213" t="s">
        <v>209</v>
      </c>
      <c r="F40" s="214"/>
      <c r="G40" s="199">
        <v>12000</v>
      </c>
      <c r="H40" s="199"/>
      <c r="I40" s="199">
        <v>18000</v>
      </c>
      <c r="J40" s="199"/>
      <c r="K40" s="66"/>
      <c r="M40" s="87"/>
    </row>
    <row r="41" spans="1:14" x14ac:dyDescent="0.25">
      <c r="A41" s="24"/>
      <c r="B41" s="58"/>
      <c r="C41" s="176"/>
      <c r="D41" s="176"/>
      <c r="E41" s="213" t="s">
        <v>210</v>
      </c>
      <c r="F41" s="214"/>
      <c r="G41" s="199">
        <v>100</v>
      </c>
      <c r="H41" s="199"/>
      <c r="I41" s="199">
        <v>200</v>
      </c>
      <c r="J41" s="199"/>
      <c r="K41" s="66"/>
      <c r="M41" s="87"/>
    </row>
    <row r="42" spans="1:14" ht="15" customHeight="1" x14ac:dyDescent="0.25">
      <c r="A42" s="24"/>
      <c r="B42" s="62"/>
      <c r="C42" s="174" t="s">
        <v>218</v>
      </c>
      <c r="D42" s="174"/>
      <c r="E42" s="174"/>
      <c r="F42" s="174"/>
      <c r="G42" s="199">
        <v>8000</v>
      </c>
      <c r="H42" s="199"/>
      <c r="I42" s="199">
        <v>16000</v>
      </c>
      <c r="J42" s="199"/>
      <c r="K42" s="66"/>
      <c r="L42" s="46"/>
    </row>
    <row r="43" spans="1:14" ht="15" customHeight="1" x14ac:dyDescent="0.25">
      <c r="A43" s="24"/>
      <c r="B43" s="62"/>
      <c r="C43" s="60"/>
      <c r="D43" s="60"/>
      <c r="E43" s="60"/>
      <c r="F43" s="60"/>
      <c r="G43" s="73"/>
      <c r="H43" s="73"/>
      <c r="I43" s="73"/>
      <c r="J43" s="73"/>
      <c r="K43" s="66"/>
      <c r="L43" s="46"/>
    </row>
    <row r="44" spans="1:14" x14ac:dyDescent="0.25">
      <c r="A44" s="29" t="s">
        <v>2</v>
      </c>
      <c r="B44" s="64" t="s">
        <v>223</v>
      </c>
      <c r="C44" s="64"/>
      <c r="D44" s="64"/>
      <c r="E44" s="64"/>
      <c r="F44" s="64"/>
      <c r="G44" s="64"/>
      <c r="H44" s="65"/>
      <c r="I44" s="65"/>
      <c r="J44" s="64"/>
      <c r="K44" s="20"/>
      <c r="L44" s="46"/>
    </row>
    <row r="45" spans="1:14" ht="15.75" thickBot="1" x14ac:dyDescent="0.3">
      <c r="A45" s="9">
        <f>INDEX('Point Grid'!$C$8:$I$34,MATCH($A$1,'Point Grid'!$A$8:$A$34,0),MATCH(A44,'Point Grid'!$C$7:$I$7,0))</f>
        <v>1.75</v>
      </c>
      <c r="B45" s="64"/>
      <c r="C45" s="64"/>
      <c r="D45" s="64"/>
      <c r="E45" s="64"/>
      <c r="F45" s="64"/>
      <c r="G45" s="64"/>
      <c r="H45" s="65"/>
      <c r="I45" s="65"/>
      <c r="J45" s="64"/>
      <c r="K45" s="20"/>
      <c r="L45" s="46"/>
    </row>
    <row r="46" spans="1:14" ht="15.75" thickBot="1" x14ac:dyDescent="0.3">
      <c r="A46" s="5"/>
      <c r="B46" s="64"/>
      <c r="C46" s="64"/>
      <c r="D46" s="64"/>
      <c r="E46" s="64"/>
      <c r="F46" s="64"/>
      <c r="G46" s="64"/>
      <c r="H46" s="65"/>
      <c r="I46" s="65"/>
      <c r="J46" s="64"/>
      <c r="K46" s="20"/>
      <c r="L46" s="46"/>
    </row>
    <row r="47" spans="1:14" x14ac:dyDescent="0.25">
      <c r="A47" s="24"/>
      <c r="B47" s="64"/>
      <c r="C47" s="64"/>
      <c r="D47" s="64"/>
      <c r="E47" s="64"/>
      <c r="F47" s="64"/>
      <c r="G47" s="64"/>
      <c r="H47" s="65"/>
      <c r="I47" s="65"/>
      <c r="J47" s="64"/>
      <c r="K47" s="20"/>
      <c r="L47" s="46"/>
    </row>
    <row r="48" spans="1:14" x14ac:dyDescent="0.25">
      <c r="A48" s="29" t="s">
        <v>3</v>
      </c>
      <c r="B48" s="64" t="s">
        <v>224</v>
      </c>
      <c r="C48" s="64"/>
      <c r="D48" s="64"/>
      <c r="E48" s="64"/>
      <c r="F48" s="64"/>
      <c r="G48" s="64"/>
      <c r="H48" s="65"/>
      <c r="I48" s="65"/>
      <c r="J48" s="64"/>
      <c r="K48" s="20"/>
      <c r="L48" s="46"/>
    </row>
    <row r="49" spans="1:12" ht="15.75" thickBot="1" x14ac:dyDescent="0.3">
      <c r="A49" s="9">
        <f>INDEX('Point Grid'!$C$8:$I$34,MATCH($A$1,'Point Grid'!$A$8:$A$34,0),MATCH(A48,'Point Grid'!$C$7:$I$7,0))</f>
        <v>2.75</v>
      </c>
      <c r="B49" s="64"/>
      <c r="C49" s="64"/>
      <c r="D49" s="64"/>
      <c r="E49" s="64"/>
      <c r="F49" s="64"/>
      <c r="G49" s="64"/>
      <c r="H49" s="64"/>
      <c r="I49" s="64"/>
      <c r="J49" s="64"/>
      <c r="K49" s="20"/>
      <c r="L49" s="46"/>
    </row>
    <row r="50" spans="1:12" ht="15.75" thickBot="1" x14ac:dyDescent="0.3">
      <c r="A50" s="5"/>
      <c r="B50" s="64"/>
      <c r="C50" s="64"/>
      <c r="D50" s="64"/>
      <c r="E50" s="64"/>
      <c r="F50" s="64"/>
      <c r="G50" s="64"/>
      <c r="H50" s="64"/>
      <c r="I50" s="64"/>
      <c r="J50" s="64"/>
      <c r="K50" s="20"/>
      <c r="L50" s="46"/>
    </row>
    <row r="51" spans="1:12" x14ac:dyDescent="0.25">
      <c r="A51" s="24"/>
      <c r="B51" s="64"/>
      <c r="C51" s="64"/>
      <c r="D51" s="64"/>
      <c r="E51" s="64"/>
      <c r="F51" s="64"/>
      <c r="G51" s="64"/>
      <c r="H51" s="65"/>
      <c r="I51" s="65"/>
      <c r="J51" s="64"/>
      <c r="K51" s="20"/>
      <c r="L51" s="46"/>
    </row>
    <row r="52" spans="1:12" x14ac:dyDescent="0.25">
      <c r="A52" s="29" t="s">
        <v>4</v>
      </c>
      <c r="B52" s="64" t="s">
        <v>225</v>
      </c>
      <c r="C52" s="64"/>
      <c r="D52" s="64"/>
      <c r="E52" s="64"/>
      <c r="F52" s="64"/>
      <c r="G52" s="64"/>
      <c r="H52" s="65"/>
      <c r="I52" s="65"/>
      <c r="J52" s="64"/>
      <c r="K52" s="20"/>
      <c r="L52" s="46"/>
    </row>
    <row r="53" spans="1:12" ht="15.75" thickBot="1" x14ac:dyDescent="0.3">
      <c r="A53" s="9">
        <f>INDEX('Point Grid'!$C$8:$I$34,MATCH($A$1,'Point Grid'!$A$8:$A$34,0),MATCH(A52,'Point Grid'!$C$7:$I$7,0))</f>
        <v>1</v>
      </c>
      <c r="B53" s="64" t="s">
        <v>226</v>
      </c>
      <c r="C53" s="64"/>
      <c r="D53" s="64"/>
      <c r="E53" s="64"/>
      <c r="F53" s="64"/>
      <c r="G53" s="64"/>
      <c r="H53" s="64"/>
      <c r="I53" s="64"/>
      <c r="J53" s="64"/>
      <c r="K53" s="20"/>
      <c r="L53" s="46"/>
    </row>
    <row r="54" spans="1:12" ht="15.75" thickBot="1" x14ac:dyDescent="0.3">
      <c r="A54" s="5"/>
      <c r="B54" s="64"/>
      <c r="C54" s="64"/>
      <c r="D54" s="64"/>
      <c r="E54" s="64"/>
      <c r="F54" s="64"/>
      <c r="G54" s="64"/>
      <c r="H54" s="64"/>
      <c r="I54" s="64"/>
      <c r="J54" s="64"/>
      <c r="K54" s="20"/>
      <c r="L54" s="46"/>
    </row>
    <row r="55" spans="1:12" ht="15.75" thickBot="1" x14ac:dyDescent="0.3">
      <c r="A55" s="40"/>
      <c r="B55" s="51"/>
      <c r="C55" s="51"/>
      <c r="D55" s="51"/>
      <c r="E55" s="51"/>
      <c r="F55" s="51"/>
      <c r="G55" s="51"/>
      <c r="H55" s="51"/>
      <c r="I55" s="51"/>
      <c r="J55" s="51"/>
      <c r="K55" s="55"/>
      <c r="L55" s="46"/>
    </row>
    <row r="56" spans="1:12" x14ac:dyDescent="0.2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46"/>
    </row>
    <row r="57" spans="1:12" x14ac:dyDescent="0.25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46"/>
    </row>
    <row r="58" spans="1:12" x14ac:dyDescent="0.25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46"/>
    </row>
    <row r="59" spans="1:12" x14ac:dyDescent="0.25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46"/>
    </row>
    <row r="60" spans="1:12" x14ac:dyDescent="0.25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46"/>
    </row>
    <row r="61" spans="1:12" x14ac:dyDescent="0.25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46"/>
    </row>
    <row r="62" spans="1:12" x14ac:dyDescent="0.25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46"/>
    </row>
    <row r="63" spans="1:12" x14ac:dyDescent="0.25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46"/>
    </row>
    <row r="64" spans="1:12" x14ac:dyDescent="0.25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46"/>
    </row>
    <row r="65" spans="2:12" x14ac:dyDescent="0.25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46"/>
    </row>
    <row r="66" spans="2:12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46"/>
    </row>
    <row r="67" spans="2:12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46"/>
    </row>
    <row r="68" spans="2:12" x14ac:dyDescent="0.25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46"/>
    </row>
    <row r="69" spans="2:12" x14ac:dyDescent="0.25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46"/>
    </row>
    <row r="70" spans="2:12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46"/>
    </row>
    <row r="71" spans="2:12" x14ac:dyDescent="0.25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46"/>
    </row>
    <row r="72" spans="2:12" x14ac:dyDescent="0.25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46"/>
    </row>
    <row r="73" spans="2:12" x14ac:dyDescent="0.25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46"/>
    </row>
    <row r="74" spans="2:12" x14ac:dyDescent="0.25"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46"/>
    </row>
    <row r="75" spans="2:12" x14ac:dyDescent="0.25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46"/>
    </row>
    <row r="76" spans="2:12" x14ac:dyDescent="0.25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46"/>
    </row>
    <row r="77" spans="2:12" x14ac:dyDescent="0.2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46"/>
    </row>
    <row r="78" spans="2:12" x14ac:dyDescent="0.25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46"/>
    </row>
    <row r="79" spans="2:12" x14ac:dyDescent="0.25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46"/>
    </row>
    <row r="80" spans="2:12" x14ac:dyDescent="0.25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46"/>
    </row>
    <row r="81" spans="2:12" x14ac:dyDescent="0.25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46"/>
    </row>
    <row r="82" spans="2:12" x14ac:dyDescent="0.25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46"/>
    </row>
    <row r="83" spans="2:12" x14ac:dyDescent="0.25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46"/>
    </row>
    <row r="84" spans="2:12" x14ac:dyDescent="0.25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46"/>
    </row>
    <row r="85" spans="2:12" x14ac:dyDescent="0.25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46"/>
    </row>
    <row r="86" spans="2:12" x14ac:dyDescent="0.25"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46"/>
    </row>
    <row r="87" spans="2:12" x14ac:dyDescent="0.25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46"/>
    </row>
    <row r="88" spans="2:12" x14ac:dyDescent="0.25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46"/>
    </row>
    <row r="89" spans="2:12" x14ac:dyDescent="0.25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46"/>
    </row>
    <row r="90" spans="2:12" x14ac:dyDescent="0.25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46"/>
    </row>
    <row r="91" spans="2:12" x14ac:dyDescent="0.25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46"/>
    </row>
    <row r="92" spans="2:12" x14ac:dyDescent="0.25"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46"/>
    </row>
    <row r="93" spans="2:12" x14ac:dyDescent="0.25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46"/>
    </row>
    <row r="94" spans="2:12" x14ac:dyDescent="0.25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46"/>
    </row>
    <row r="95" spans="2:12" x14ac:dyDescent="0.25"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46"/>
    </row>
    <row r="96" spans="2:12" x14ac:dyDescent="0.25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46"/>
    </row>
    <row r="97" spans="2:12" x14ac:dyDescent="0.25"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46"/>
    </row>
    <row r="98" spans="2:12" x14ac:dyDescent="0.25"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2:12" x14ac:dyDescent="0.25"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2:12" x14ac:dyDescent="0.25">
      <c r="B100" s="36"/>
      <c r="C100" s="36"/>
      <c r="D100" s="36"/>
      <c r="E100" s="36"/>
      <c r="F100" s="36"/>
      <c r="G100" s="36"/>
      <c r="H100" s="36"/>
      <c r="I100" s="36"/>
      <c r="J100" s="36"/>
      <c r="K100" s="36"/>
    </row>
    <row r="101" spans="2:12" x14ac:dyDescent="0.25">
      <c r="B101" s="36"/>
      <c r="C101" s="36"/>
      <c r="D101" s="36"/>
      <c r="E101" s="36"/>
      <c r="F101" s="36"/>
      <c r="G101" s="36"/>
      <c r="H101" s="36"/>
      <c r="I101" s="36"/>
      <c r="J101" s="36"/>
      <c r="K101" s="36"/>
    </row>
    <row r="102" spans="2:12" x14ac:dyDescent="0.25">
      <c r="B102" s="36"/>
      <c r="C102" s="36"/>
      <c r="D102" s="36"/>
      <c r="E102" s="36"/>
      <c r="F102" s="36"/>
      <c r="G102" s="36"/>
      <c r="H102" s="36"/>
      <c r="I102" s="36"/>
      <c r="J102" s="36"/>
      <c r="K102" s="36"/>
    </row>
    <row r="103" spans="2:12" x14ac:dyDescent="0.25">
      <c r="B103" s="36"/>
      <c r="C103" s="36"/>
      <c r="D103" s="36"/>
      <c r="E103" s="36"/>
      <c r="F103" s="36"/>
      <c r="G103" s="36"/>
      <c r="H103" s="36"/>
      <c r="I103" s="36"/>
      <c r="J103" s="36"/>
      <c r="K103" s="36"/>
    </row>
    <row r="104" spans="2:12" x14ac:dyDescent="0.25">
      <c r="B104" s="36"/>
      <c r="C104" s="36"/>
      <c r="D104" s="36"/>
      <c r="E104" s="36"/>
      <c r="F104" s="36"/>
      <c r="G104" s="36"/>
      <c r="H104" s="36"/>
      <c r="I104" s="36"/>
      <c r="J104" s="36"/>
      <c r="K104" s="36"/>
    </row>
    <row r="105" spans="2:12" x14ac:dyDescent="0.25">
      <c r="B105" s="36"/>
      <c r="C105" s="36"/>
      <c r="D105" s="36"/>
      <c r="E105" s="36"/>
      <c r="F105" s="36"/>
      <c r="G105" s="36"/>
      <c r="H105" s="36"/>
      <c r="I105" s="36"/>
      <c r="J105" s="36"/>
      <c r="K105" s="36"/>
    </row>
    <row r="106" spans="2:12" x14ac:dyDescent="0.25">
      <c r="B106" s="36"/>
      <c r="C106" s="36"/>
      <c r="D106" s="36"/>
      <c r="E106" s="36"/>
      <c r="F106" s="36"/>
      <c r="G106" s="36"/>
      <c r="H106" s="36"/>
      <c r="I106" s="36"/>
      <c r="J106" s="36"/>
      <c r="K106" s="36"/>
    </row>
    <row r="107" spans="2:12" x14ac:dyDescent="0.25">
      <c r="B107" s="36"/>
      <c r="C107" s="36"/>
      <c r="D107" s="36"/>
      <c r="E107" s="36"/>
      <c r="F107" s="36"/>
      <c r="G107" s="36"/>
      <c r="H107" s="36"/>
      <c r="I107" s="36"/>
      <c r="J107" s="36"/>
      <c r="K107" s="36"/>
    </row>
    <row r="108" spans="2:12" x14ac:dyDescent="0.25">
      <c r="B108" s="36"/>
      <c r="C108" s="36"/>
      <c r="D108" s="36"/>
      <c r="E108" s="36"/>
      <c r="F108" s="36"/>
      <c r="G108" s="36"/>
      <c r="H108" s="36"/>
      <c r="I108" s="36"/>
      <c r="J108" s="36"/>
      <c r="K108" s="36"/>
    </row>
    <row r="109" spans="2:12" x14ac:dyDescent="0.25">
      <c r="B109" s="36"/>
      <c r="C109" s="36"/>
      <c r="D109" s="36"/>
      <c r="E109" s="36"/>
      <c r="F109" s="36"/>
      <c r="G109" s="36"/>
      <c r="H109" s="36"/>
      <c r="I109" s="36"/>
      <c r="J109" s="36"/>
      <c r="K109" s="36"/>
    </row>
    <row r="110" spans="2:12" x14ac:dyDescent="0.25">
      <c r="B110" s="36"/>
      <c r="C110" s="36"/>
      <c r="D110" s="36"/>
      <c r="E110" s="36"/>
      <c r="F110" s="36"/>
      <c r="G110" s="36"/>
      <c r="H110" s="36"/>
      <c r="I110" s="36"/>
      <c r="J110" s="36"/>
      <c r="K110" s="36"/>
    </row>
    <row r="111" spans="2:12" x14ac:dyDescent="0.25">
      <c r="B111" s="36"/>
      <c r="C111" s="36"/>
      <c r="D111" s="36"/>
      <c r="E111" s="36"/>
      <c r="F111" s="36"/>
      <c r="G111" s="36"/>
      <c r="H111" s="36"/>
      <c r="I111" s="36"/>
      <c r="J111" s="36"/>
      <c r="K111" s="36"/>
    </row>
    <row r="112" spans="2:12" x14ac:dyDescent="0.25">
      <c r="B112" s="36"/>
      <c r="C112" s="36"/>
      <c r="D112" s="36"/>
      <c r="E112" s="36"/>
      <c r="F112" s="36"/>
      <c r="G112" s="36"/>
      <c r="H112" s="36"/>
      <c r="I112" s="36"/>
      <c r="J112" s="36"/>
      <c r="K112" s="36"/>
    </row>
    <row r="113" spans="2:11" x14ac:dyDescent="0.25">
      <c r="B113" s="36"/>
      <c r="C113" s="36"/>
      <c r="D113" s="36"/>
      <c r="E113" s="36"/>
      <c r="F113" s="36"/>
      <c r="G113" s="36"/>
      <c r="H113" s="36"/>
      <c r="I113" s="36"/>
      <c r="J113" s="36"/>
      <c r="K113" s="36"/>
    </row>
    <row r="114" spans="2:11" x14ac:dyDescent="0.25">
      <c r="B114" s="36"/>
      <c r="C114" s="36"/>
      <c r="D114" s="36"/>
      <c r="E114" s="36"/>
      <c r="F114" s="36"/>
      <c r="G114" s="36"/>
      <c r="H114" s="36"/>
      <c r="I114" s="36"/>
      <c r="J114" s="36"/>
      <c r="K114" s="36"/>
    </row>
    <row r="115" spans="2:11" x14ac:dyDescent="0.25">
      <c r="B115" s="36"/>
      <c r="C115" s="36"/>
      <c r="D115" s="36"/>
      <c r="E115" s="36"/>
      <c r="F115" s="36"/>
      <c r="G115" s="36"/>
      <c r="H115" s="36"/>
      <c r="I115" s="36"/>
      <c r="J115" s="36"/>
      <c r="K115" s="36"/>
    </row>
    <row r="116" spans="2:11" x14ac:dyDescent="0.25">
      <c r="B116" s="36"/>
      <c r="C116" s="36"/>
      <c r="D116" s="36"/>
      <c r="E116" s="36"/>
      <c r="F116" s="36"/>
      <c r="G116" s="36"/>
      <c r="H116" s="36"/>
      <c r="I116" s="36"/>
      <c r="J116" s="36"/>
      <c r="K116" s="36"/>
    </row>
    <row r="117" spans="2:11" x14ac:dyDescent="0.25">
      <c r="B117" s="36"/>
      <c r="C117" s="36"/>
      <c r="D117" s="36"/>
      <c r="E117" s="36"/>
      <c r="F117" s="36"/>
      <c r="G117" s="36"/>
      <c r="H117" s="36"/>
      <c r="I117" s="36"/>
      <c r="J117" s="36"/>
      <c r="K117" s="36"/>
    </row>
    <row r="118" spans="2:11" x14ac:dyDescent="0.25">
      <c r="B118" s="36"/>
      <c r="C118" s="36"/>
      <c r="D118" s="36"/>
      <c r="E118" s="36"/>
      <c r="F118" s="36"/>
      <c r="G118" s="36"/>
      <c r="H118" s="36"/>
      <c r="I118" s="36"/>
      <c r="J118" s="36"/>
      <c r="K118" s="36"/>
    </row>
    <row r="119" spans="2:11" x14ac:dyDescent="0.25">
      <c r="B119" s="36"/>
      <c r="C119" s="36"/>
      <c r="D119" s="36"/>
      <c r="E119" s="36"/>
      <c r="F119" s="36"/>
      <c r="G119" s="36"/>
      <c r="H119" s="36"/>
      <c r="I119" s="36"/>
      <c r="J119" s="36"/>
      <c r="K119" s="36"/>
    </row>
    <row r="120" spans="2:11" x14ac:dyDescent="0.25">
      <c r="B120" s="36"/>
      <c r="C120" s="36"/>
      <c r="D120" s="36"/>
      <c r="E120" s="36"/>
      <c r="F120" s="36"/>
      <c r="G120" s="36"/>
      <c r="H120" s="36"/>
      <c r="I120" s="36"/>
      <c r="J120" s="36"/>
      <c r="K120" s="36"/>
    </row>
    <row r="121" spans="2:11" x14ac:dyDescent="0.25">
      <c r="B121" s="36"/>
      <c r="C121" s="36"/>
      <c r="D121" s="36"/>
      <c r="E121" s="36"/>
      <c r="F121" s="36"/>
      <c r="G121" s="36"/>
      <c r="H121" s="36"/>
      <c r="I121" s="36"/>
      <c r="J121" s="36"/>
      <c r="K121" s="36"/>
    </row>
  </sheetData>
  <mergeCells count="97">
    <mergeCell ref="C31:F31"/>
    <mergeCell ref="C42:F42"/>
    <mergeCell ref="E41:F41"/>
    <mergeCell ref="E40:F40"/>
    <mergeCell ref="E39:F39"/>
    <mergeCell ref="E38:F38"/>
    <mergeCell ref="E37:F37"/>
    <mergeCell ref="E36:F36"/>
    <mergeCell ref="E35:F35"/>
    <mergeCell ref="E34:F34"/>
    <mergeCell ref="E33:F33"/>
    <mergeCell ref="E32:F32"/>
    <mergeCell ref="I41:J41"/>
    <mergeCell ref="I42:J42"/>
    <mergeCell ref="I36:J36"/>
    <mergeCell ref="I37:J37"/>
    <mergeCell ref="G31:H31"/>
    <mergeCell ref="G32:H32"/>
    <mergeCell ref="G33:H33"/>
    <mergeCell ref="I38:J38"/>
    <mergeCell ref="G42:H4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9:J39"/>
    <mergeCell ref="I40:J40"/>
    <mergeCell ref="G27:H27"/>
    <mergeCell ref="G28:H28"/>
    <mergeCell ref="G29:H29"/>
    <mergeCell ref="G30:H30"/>
    <mergeCell ref="G22:H22"/>
    <mergeCell ref="G23:H23"/>
    <mergeCell ref="G24:H24"/>
    <mergeCell ref="G25:H25"/>
    <mergeCell ref="C40:D41"/>
    <mergeCell ref="G40:H40"/>
    <mergeCell ref="G41:H41"/>
    <mergeCell ref="C36:C39"/>
    <mergeCell ref="D36:D37"/>
    <mergeCell ref="D38:D39"/>
    <mergeCell ref="G36:H36"/>
    <mergeCell ref="G37:H37"/>
    <mergeCell ref="G38:H38"/>
    <mergeCell ref="G39:H39"/>
    <mergeCell ref="C32:C35"/>
    <mergeCell ref="D32:D33"/>
    <mergeCell ref="D34:D35"/>
    <mergeCell ref="G34:H34"/>
    <mergeCell ref="G35:H35"/>
    <mergeCell ref="C29:D30"/>
    <mergeCell ref="C27:D28"/>
    <mergeCell ref="E28:F28"/>
    <mergeCell ref="E27:F27"/>
    <mergeCell ref="E26:F26"/>
    <mergeCell ref="E29:F29"/>
    <mergeCell ref="E30:F30"/>
    <mergeCell ref="E25:F25"/>
    <mergeCell ref="G15:I16"/>
    <mergeCell ref="J15:J16"/>
    <mergeCell ref="G17:I17"/>
    <mergeCell ref="C14:E14"/>
    <mergeCell ref="C17:E17"/>
    <mergeCell ref="G14:I14"/>
    <mergeCell ref="C23:D24"/>
    <mergeCell ref="C25:D26"/>
    <mergeCell ref="G26:H26"/>
    <mergeCell ref="I22:J22"/>
    <mergeCell ref="G20:J20"/>
    <mergeCell ref="G21:J21"/>
    <mergeCell ref="E24:F24"/>
    <mergeCell ref="E23:F23"/>
    <mergeCell ref="C20:F22"/>
    <mergeCell ref="J1:K1"/>
    <mergeCell ref="C8:E9"/>
    <mergeCell ref="C10:E11"/>
    <mergeCell ref="C12:E13"/>
    <mergeCell ref="C15:E16"/>
    <mergeCell ref="F15:F16"/>
    <mergeCell ref="F8:F9"/>
    <mergeCell ref="F12:F13"/>
    <mergeCell ref="F10:F11"/>
    <mergeCell ref="G8:I9"/>
    <mergeCell ref="J8:J9"/>
    <mergeCell ref="G10:I11"/>
    <mergeCell ref="J10:J11"/>
    <mergeCell ref="G12:I13"/>
    <mergeCell ref="J12:J13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72"/>
  <sheetViews>
    <sheetView workbookViewId="0"/>
  </sheetViews>
  <sheetFormatPr defaultColWidth="9.140625" defaultRowHeight="15" x14ac:dyDescent="0.25"/>
  <cols>
    <col min="1" max="1" width="8.7109375" style="23" customWidth="1"/>
    <col min="2" max="2" width="13.5703125" style="23" customWidth="1"/>
    <col min="3" max="4" width="10.85546875" style="23" customWidth="1"/>
    <col min="5" max="7" width="10" style="23" customWidth="1"/>
    <col min="8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16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 t="s">
        <v>227</v>
      </c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Grid'!B:B,MATCH($A$1,'Point Grid'!A:A,0))</f>
        <v>2.5</v>
      </c>
      <c r="B4" s="58"/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39"/>
      <c r="B5" s="174"/>
      <c r="C5" s="174"/>
      <c r="D5" s="174"/>
      <c r="E5" s="94">
        <v>2012</v>
      </c>
      <c r="F5" s="94">
        <v>2013</v>
      </c>
      <c r="G5" s="94">
        <v>2014</v>
      </c>
      <c r="H5" s="58"/>
      <c r="I5" s="85"/>
      <c r="J5" s="46"/>
    </row>
    <row r="6" spans="1:10" x14ac:dyDescent="0.25">
      <c r="A6" s="39"/>
      <c r="B6" s="174" t="s">
        <v>444</v>
      </c>
      <c r="C6" s="174"/>
      <c r="D6" s="174"/>
      <c r="E6" s="76"/>
      <c r="F6" s="76"/>
      <c r="G6" s="76">
        <v>-2000</v>
      </c>
      <c r="H6" s="58"/>
      <c r="I6" s="85"/>
      <c r="J6" s="46"/>
    </row>
    <row r="7" spans="1:10" x14ac:dyDescent="0.25">
      <c r="A7" s="39"/>
      <c r="B7" s="174" t="s">
        <v>228</v>
      </c>
      <c r="C7" s="174"/>
      <c r="D7" s="174"/>
      <c r="E7" s="76"/>
      <c r="F7" s="76"/>
      <c r="G7" s="76">
        <v>-4000</v>
      </c>
      <c r="H7" s="58"/>
      <c r="I7" s="85"/>
      <c r="J7" s="46"/>
    </row>
    <row r="8" spans="1:10" x14ac:dyDescent="0.25">
      <c r="A8" s="39"/>
      <c r="B8" s="174" t="s">
        <v>37</v>
      </c>
      <c r="C8" s="174"/>
      <c r="D8" s="174"/>
      <c r="E8" s="76">
        <v>15000</v>
      </c>
      <c r="F8" s="76">
        <v>16800</v>
      </c>
      <c r="G8" s="76">
        <v>14000</v>
      </c>
      <c r="H8" s="58"/>
      <c r="I8" s="85"/>
      <c r="J8" s="46"/>
    </row>
    <row r="9" spans="1:10" x14ac:dyDescent="0.25">
      <c r="A9" s="39"/>
      <c r="B9" s="174" t="s">
        <v>229</v>
      </c>
      <c r="C9" s="174"/>
      <c r="D9" s="174"/>
      <c r="E9" s="76">
        <v>30000</v>
      </c>
      <c r="F9" s="76">
        <v>33000</v>
      </c>
      <c r="G9" s="76">
        <v>34000</v>
      </c>
      <c r="H9" s="58"/>
      <c r="I9" s="85"/>
      <c r="J9" s="46"/>
    </row>
    <row r="10" spans="1:10" x14ac:dyDescent="0.25">
      <c r="A10" s="39"/>
      <c r="B10" s="174" t="s">
        <v>230</v>
      </c>
      <c r="C10" s="174"/>
      <c r="D10" s="174"/>
      <c r="E10" s="76">
        <v>10000</v>
      </c>
      <c r="F10" s="76">
        <v>11000</v>
      </c>
      <c r="G10" s="76">
        <v>11500</v>
      </c>
      <c r="H10" s="58"/>
      <c r="I10" s="85"/>
      <c r="J10" s="46"/>
    </row>
    <row r="11" spans="1:10" x14ac:dyDescent="0.25">
      <c r="A11" s="39"/>
      <c r="B11" s="174" t="s">
        <v>445</v>
      </c>
      <c r="C11" s="174"/>
      <c r="D11" s="174"/>
      <c r="E11" s="76">
        <v>45000</v>
      </c>
      <c r="F11" s="76">
        <v>47000</v>
      </c>
      <c r="G11" s="76">
        <v>48000</v>
      </c>
      <c r="H11" s="58"/>
      <c r="I11" s="85"/>
      <c r="J11" s="46"/>
    </row>
    <row r="12" spans="1:10" x14ac:dyDescent="0.25">
      <c r="A12" s="39"/>
      <c r="B12" s="58"/>
      <c r="C12" s="58"/>
      <c r="D12" s="58"/>
      <c r="E12" s="58"/>
      <c r="F12" s="58"/>
      <c r="G12" s="58"/>
      <c r="H12" s="58"/>
      <c r="I12" s="85"/>
      <c r="J12" s="46"/>
    </row>
    <row r="13" spans="1:10" x14ac:dyDescent="0.25">
      <c r="A13" s="29" t="s">
        <v>2</v>
      </c>
      <c r="B13" s="59" t="s">
        <v>231</v>
      </c>
      <c r="C13" s="58"/>
      <c r="D13" s="58"/>
      <c r="E13" s="58"/>
      <c r="F13" s="58"/>
      <c r="G13" s="58"/>
      <c r="H13" s="58"/>
      <c r="I13" s="85"/>
      <c r="J13" s="46"/>
    </row>
    <row r="14" spans="1:10" ht="15.75" thickBot="1" x14ac:dyDescent="0.3">
      <c r="A14" s="9">
        <f>INDEX('Point Grid'!$C$8:$I$34,MATCH($A$1,'Point Grid'!$A$8:$A$34,0),MATCH(A13,'Point Grid'!$C$7:$I$7,0))</f>
        <v>2</v>
      </c>
      <c r="B14" s="59"/>
      <c r="C14" s="58"/>
      <c r="D14" s="58"/>
      <c r="E14" s="58"/>
      <c r="F14" s="58"/>
      <c r="G14" s="58"/>
      <c r="H14" s="58"/>
      <c r="I14" s="85"/>
      <c r="J14" s="46"/>
    </row>
    <row r="15" spans="1:10" ht="15.75" thickBot="1" x14ac:dyDescent="0.3">
      <c r="A15" s="5"/>
      <c r="B15" s="59"/>
      <c r="C15" s="58"/>
      <c r="D15" s="58"/>
      <c r="E15" s="58"/>
      <c r="F15" s="58"/>
      <c r="G15" s="58"/>
      <c r="H15" s="58"/>
      <c r="I15" s="85"/>
      <c r="J15" s="46"/>
    </row>
    <row r="16" spans="1:10" x14ac:dyDescent="0.25">
      <c r="A16" s="24"/>
      <c r="B16" s="59"/>
      <c r="C16" s="58"/>
      <c r="D16" s="58"/>
      <c r="E16" s="58"/>
      <c r="F16" s="58"/>
      <c r="G16" s="58"/>
      <c r="H16" s="58"/>
      <c r="I16" s="85"/>
      <c r="J16" s="46"/>
    </row>
    <row r="17" spans="1:10" x14ac:dyDescent="0.25">
      <c r="A17" s="29" t="s">
        <v>3</v>
      </c>
      <c r="B17" s="59" t="s">
        <v>232</v>
      </c>
      <c r="C17" s="58"/>
      <c r="D17" s="58"/>
      <c r="E17" s="58"/>
      <c r="F17" s="58"/>
      <c r="G17" s="58"/>
      <c r="H17" s="58"/>
      <c r="I17" s="85"/>
      <c r="J17" s="46"/>
    </row>
    <row r="18" spans="1:10" ht="15.75" thickBot="1" x14ac:dyDescent="0.3">
      <c r="A18" s="9">
        <f>INDEX('Point Grid'!$C$8:$I$34,MATCH($A$1,'Point Grid'!$A$8:$A$34,0),MATCH(A17,'Point Grid'!$C$7:$I$7,0))</f>
        <v>0.5</v>
      </c>
      <c r="B18" s="59"/>
      <c r="C18" s="58"/>
      <c r="D18" s="58"/>
      <c r="E18" s="58"/>
      <c r="F18" s="58"/>
      <c r="G18" s="58"/>
      <c r="H18" s="58"/>
      <c r="I18" s="85"/>
      <c r="J18" s="46"/>
    </row>
    <row r="19" spans="1:10" ht="15.75" thickBot="1" x14ac:dyDescent="0.3">
      <c r="A19" s="5"/>
      <c r="B19" s="59"/>
      <c r="C19" s="58"/>
      <c r="D19" s="58"/>
      <c r="E19" s="58"/>
      <c r="F19" s="58"/>
      <c r="G19" s="58"/>
      <c r="H19" s="58"/>
      <c r="I19" s="85"/>
      <c r="J19" s="46"/>
    </row>
    <row r="20" spans="1:10" ht="15.75" thickBot="1" x14ac:dyDescent="0.3">
      <c r="A20" s="26"/>
      <c r="B20" s="47"/>
      <c r="C20" s="47"/>
      <c r="D20" s="47"/>
      <c r="E20" s="47"/>
      <c r="F20" s="47"/>
      <c r="G20" s="47"/>
      <c r="H20" s="47"/>
      <c r="I20" s="48"/>
      <c r="J20" s="46"/>
    </row>
    <row r="21" spans="1:10" x14ac:dyDescent="0.25"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</sheetData>
  <mergeCells count="8">
    <mergeCell ref="B10:D10"/>
    <mergeCell ref="B11:D11"/>
    <mergeCell ref="B5:D5"/>
    <mergeCell ref="H1:I1"/>
    <mergeCell ref="B6:D6"/>
    <mergeCell ref="B7:D7"/>
    <mergeCell ref="B8:D8"/>
    <mergeCell ref="B9:D9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82"/>
  <sheetViews>
    <sheetView workbookViewId="0"/>
  </sheetViews>
  <sheetFormatPr defaultColWidth="9.140625" defaultRowHeight="15" x14ac:dyDescent="0.25"/>
  <cols>
    <col min="1" max="1" width="8.7109375" style="23" customWidth="1"/>
    <col min="2" max="4" width="14" style="23" customWidth="1"/>
    <col min="5" max="5" width="11.5703125" style="23" bestFit="1" customWidth="1"/>
    <col min="6" max="7" width="8.28515625" style="23" customWidth="1"/>
    <col min="8" max="9" width="9.42578125" style="23" customWidth="1"/>
    <col min="10" max="10" width="10.7109375" style="23" customWidth="1"/>
    <col min="11" max="16384" width="9.140625" style="23"/>
  </cols>
  <sheetData>
    <row r="1" spans="1:9" x14ac:dyDescent="0.25">
      <c r="A1" s="7">
        <v>17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2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58" t="s">
        <v>233</v>
      </c>
      <c r="C3" s="58"/>
      <c r="D3" s="58"/>
      <c r="E3" s="58"/>
      <c r="F3" s="58"/>
      <c r="G3" s="58"/>
      <c r="H3" s="58"/>
      <c r="I3" s="85"/>
    </row>
    <row r="4" spans="1:9" x14ac:dyDescent="0.25">
      <c r="A4" s="9">
        <f>INDEX('Point Grid'!B:B,MATCH($A$1,'Point Grid'!A:A,0))</f>
        <v>3.5</v>
      </c>
      <c r="B4" s="58" t="s">
        <v>234</v>
      </c>
      <c r="C4" s="58"/>
      <c r="D4" s="58"/>
      <c r="E4" s="58"/>
      <c r="F4" s="58"/>
      <c r="G4" s="58"/>
      <c r="H4" s="58"/>
      <c r="I4" s="85"/>
    </row>
    <row r="5" spans="1:9" x14ac:dyDescent="0.25">
      <c r="A5" s="9"/>
      <c r="B5" s="58"/>
      <c r="C5" s="58"/>
      <c r="D5" s="58"/>
      <c r="E5" s="149"/>
      <c r="F5" s="58"/>
      <c r="G5" s="58"/>
      <c r="H5" s="58"/>
      <c r="I5" s="85"/>
    </row>
    <row r="6" spans="1:9" x14ac:dyDescent="0.25">
      <c r="A6" s="9"/>
      <c r="B6" s="58"/>
      <c r="C6" s="174"/>
      <c r="D6" s="174"/>
      <c r="E6" s="174"/>
      <c r="F6" s="102">
        <v>2014</v>
      </c>
      <c r="G6" s="102">
        <v>2013</v>
      </c>
      <c r="H6" s="58"/>
      <c r="I6" s="85"/>
    </row>
    <row r="7" spans="1:9" x14ac:dyDescent="0.25">
      <c r="A7" s="9"/>
      <c r="B7" s="58"/>
      <c r="C7" s="174" t="s">
        <v>235</v>
      </c>
      <c r="D7" s="174"/>
      <c r="E7" s="174"/>
      <c r="F7" s="75">
        <v>25000</v>
      </c>
      <c r="G7" s="75">
        <v>22000</v>
      </c>
      <c r="H7" s="58"/>
      <c r="I7" s="85"/>
    </row>
    <row r="8" spans="1:9" ht="15" customHeight="1" x14ac:dyDescent="0.25">
      <c r="A8" s="9"/>
      <c r="B8" s="58"/>
      <c r="C8" s="174" t="s">
        <v>236</v>
      </c>
      <c r="D8" s="174"/>
      <c r="E8" s="174"/>
      <c r="F8" s="75">
        <v>5000</v>
      </c>
      <c r="G8" s="75">
        <v>4000</v>
      </c>
      <c r="H8" s="58"/>
      <c r="I8" s="85"/>
    </row>
    <row r="9" spans="1:9" ht="15" customHeight="1" x14ac:dyDescent="0.25">
      <c r="A9" s="9"/>
      <c r="B9" s="58"/>
      <c r="C9" s="174" t="s">
        <v>237</v>
      </c>
      <c r="D9" s="174"/>
      <c r="E9" s="174"/>
      <c r="F9" s="75">
        <v>100</v>
      </c>
      <c r="G9" s="75">
        <v>100</v>
      </c>
      <c r="H9" s="58"/>
      <c r="I9" s="85"/>
    </row>
    <row r="10" spans="1:9" ht="15" customHeight="1" x14ac:dyDescent="0.25">
      <c r="A10" s="9"/>
      <c r="B10" s="58"/>
      <c r="C10" s="174" t="s">
        <v>238</v>
      </c>
      <c r="D10" s="174"/>
      <c r="E10" s="174"/>
      <c r="F10" s="75">
        <v>35000</v>
      </c>
      <c r="G10" s="75">
        <v>34000</v>
      </c>
      <c r="H10" s="58"/>
      <c r="I10" s="85"/>
    </row>
    <row r="11" spans="1:9" x14ac:dyDescent="0.25">
      <c r="A11" s="9"/>
      <c r="B11" s="58"/>
      <c r="C11" s="174" t="s">
        <v>38</v>
      </c>
      <c r="D11" s="174"/>
      <c r="E11" s="174"/>
      <c r="F11" s="75">
        <v>4000</v>
      </c>
      <c r="G11" s="75">
        <v>3500</v>
      </c>
      <c r="H11" s="58"/>
      <c r="I11" s="85"/>
    </row>
    <row r="12" spans="1:9" x14ac:dyDescent="0.25">
      <c r="A12" s="9"/>
      <c r="B12" s="58"/>
      <c r="C12" s="174" t="s">
        <v>239</v>
      </c>
      <c r="D12" s="174"/>
      <c r="E12" s="174"/>
      <c r="F12" s="75">
        <v>50</v>
      </c>
      <c r="G12" s="75">
        <v>45</v>
      </c>
      <c r="H12" s="58"/>
      <c r="I12" s="85"/>
    </row>
    <row r="13" spans="1:9" x14ac:dyDescent="0.25">
      <c r="A13" s="9"/>
      <c r="B13" s="33"/>
      <c r="C13" s="174" t="s">
        <v>240</v>
      </c>
      <c r="D13" s="174"/>
      <c r="E13" s="174"/>
      <c r="F13" s="75">
        <v>36000</v>
      </c>
      <c r="G13" s="75">
        <v>34500</v>
      </c>
      <c r="H13" s="58"/>
      <c r="I13" s="85"/>
    </row>
    <row r="14" spans="1:9" x14ac:dyDescent="0.25">
      <c r="A14" s="9"/>
      <c r="B14" s="58"/>
      <c r="C14" s="174" t="s">
        <v>39</v>
      </c>
      <c r="D14" s="174"/>
      <c r="E14" s="174"/>
      <c r="F14" s="75">
        <v>3000</v>
      </c>
      <c r="G14" s="75">
        <v>2500</v>
      </c>
      <c r="H14" s="58"/>
      <c r="I14" s="85"/>
    </row>
    <row r="15" spans="1:9" x14ac:dyDescent="0.25">
      <c r="A15" s="9"/>
      <c r="B15" s="58"/>
      <c r="C15" s="174" t="s">
        <v>241</v>
      </c>
      <c r="D15" s="174"/>
      <c r="E15" s="174"/>
      <c r="F15" s="75">
        <v>100000</v>
      </c>
      <c r="G15" s="75">
        <v>95000</v>
      </c>
      <c r="H15" s="58"/>
      <c r="I15" s="85"/>
    </row>
    <row r="16" spans="1:9" x14ac:dyDescent="0.25">
      <c r="A16" s="9"/>
      <c r="B16" s="58"/>
      <c r="C16" s="174" t="s">
        <v>242</v>
      </c>
      <c r="D16" s="174"/>
      <c r="E16" s="174"/>
      <c r="F16" s="75">
        <v>500</v>
      </c>
      <c r="G16" s="75">
        <v>450</v>
      </c>
      <c r="H16" s="58"/>
      <c r="I16" s="85"/>
    </row>
    <row r="17" spans="1:9" x14ac:dyDescent="0.25">
      <c r="A17" s="9"/>
      <c r="B17" s="58"/>
      <c r="C17" s="58"/>
      <c r="D17" s="58"/>
      <c r="E17" s="149"/>
      <c r="F17" s="58"/>
      <c r="G17" s="58"/>
      <c r="H17" s="58"/>
      <c r="I17" s="85"/>
    </row>
    <row r="18" spans="1:9" x14ac:dyDescent="0.25">
      <c r="A18" s="9"/>
      <c r="B18" s="107"/>
      <c r="C18" s="105"/>
      <c r="D18" s="105"/>
      <c r="E18" s="19"/>
      <c r="F18" s="19"/>
      <c r="G18" s="19"/>
      <c r="H18" s="19"/>
      <c r="I18" s="20"/>
    </row>
    <row r="19" spans="1:9" ht="15.75" x14ac:dyDescent="0.25">
      <c r="A19" s="29" t="s">
        <v>2</v>
      </c>
      <c r="B19" s="38" t="s">
        <v>244</v>
      </c>
      <c r="C19" s="49"/>
      <c r="D19" s="49"/>
      <c r="E19" s="49"/>
      <c r="F19" s="49"/>
      <c r="G19" s="19"/>
      <c r="H19" s="19"/>
      <c r="I19" s="20"/>
    </row>
    <row r="20" spans="1:9" ht="16.5" thickBot="1" x14ac:dyDescent="0.3">
      <c r="A20" s="9">
        <f>INDEX('Point Grid'!$C$8:$I$34,MATCH($A$1,'Point Grid'!$A$8:$A$34,0),MATCH(A19,'Point Grid'!$C$7:$I$7,0))</f>
        <v>2</v>
      </c>
      <c r="B20" s="38" t="s">
        <v>243</v>
      </c>
      <c r="C20" s="49"/>
      <c r="D20" s="49"/>
      <c r="E20" s="49"/>
      <c r="F20" s="49"/>
      <c r="G20" s="19"/>
      <c r="H20" s="19"/>
      <c r="I20" s="20"/>
    </row>
    <row r="21" spans="1:9" ht="15.75" thickBot="1" x14ac:dyDescent="0.3">
      <c r="A21" s="5"/>
      <c r="B21" s="49"/>
      <c r="C21" s="61"/>
      <c r="D21" s="61"/>
      <c r="E21" s="61"/>
      <c r="F21" s="61"/>
      <c r="G21" s="61"/>
      <c r="H21" s="61"/>
      <c r="I21" s="20"/>
    </row>
    <row r="22" spans="1:9" x14ac:dyDescent="0.25">
      <c r="A22" s="29"/>
      <c r="B22" s="49"/>
      <c r="C22" s="62"/>
      <c r="D22" s="63"/>
      <c r="E22" s="63"/>
      <c r="F22" s="63"/>
      <c r="G22" s="63"/>
      <c r="H22" s="63"/>
      <c r="I22" s="20"/>
    </row>
    <row r="23" spans="1:9" ht="15.75" x14ac:dyDescent="0.25">
      <c r="A23" s="29" t="s">
        <v>3</v>
      </c>
      <c r="B23" s="38" t="s">
        <v>246</v>
      </c>
      <c r="C23" s="62"/>
      <c r="D23" s="63"/>
      <c r="E23" s="63"/>
      <c r="F23" s="63"/>
      <c r="G23" s="63"/>
      <c r="H23" s="63"/>
      <c r="I23" s="20"/>
    </row>
    <row r="24" spans="1:9" ht="16.5" thickBot="1" x14ac:dyDescent="0.3">
      <c r="A24" s="9">
        <f>INDEX('Point Grid'!$C$8:$I$34,MATCH($A$1,'Point Grid'!$A$8:$A$34,0),MATCH(A23,'Point Grid'!$C$7:$I$7,0))</f>
        <v>0.25</v>
      </c>
      <c r="B24" s="38"/>
      <c r="C24" s="62"/>
      <c r="D24" s="63"/>
      <c r="E24" s="63"/>
      <c r="F24" s="63"/>
      <c r="G24" s="63"/>
      <c r="H24" s="63"/>
      <c r="I24" s="20"/>
    </row>
    <row r="25" spans="1:9" ht="15.75" thickBot="1" x14ac:dyDescent="0.3">
      <c r="A25" s="5"/>
      <c r="B25" s="49"/>
      <c r="C25" s="62"/>
      <c r="D25" s="63"/>
      <c r="E25" s="63"/>
      <c r="F25" s="63"/>
      <c r="G25" s="63"/>
      <c r="H25" s="63"/>
      <c r="I25" s="20"/>
    </row>
    <row r="26" spans="1:9" x14ac:dyDescent="0.25">
      <c r="A26" s="29"/>
      <c r="B26" s="49"/>
      <c r="C26" s="62"/>
      <c r="D26" s="63"/>
      <c r="E26" s="63"/>
      <c r="F26" s="63"/>
      <c r="G26" s="63"/>
      <c r="H26" s="63"/>
      <c r="I26" s="20"/>
    </row>
    <row r="27" spans="1:9" x14ac:dyDescent="0.25">
      <c r="A27" s="29" t="s">
        <v>4</v>
      </c>
      <c r="B27" s="49" t="s">
        <v>245</v>
      </c>
      <c r="C27" s="62"/>
      <c r="D27" s="63"/>
      <c r="E27" s="63"/>
      <c r="F27" s="63"/>
      <c r="G27" s="63"/>
      <c r="H27" s="63"/>
      <c r="I27" s="20"/>
    </row>
    <row r="28" spans="1:9" ht="15.75" thickBot="1" x14ac:dyDescent="0.3">
      <c r="A28" s="9">
        <f>INDEX('Point Grid'!$C$8:$I$34,MATCH($A$1,'Point Grid'!$A$8:$A$34,0),MATCH(A27,'Point Grid'!$C$7:$I$7,0))</f>
        <v>1.25</v>
      </c>
      <c r="B28" s="49" t="s">
        <v>27</v>
      </c>
      <c r="C28" s="62"/>
      <c r="D28" s="63"/>
      <c r="E28" s="63"/>
      <c r="F28" s="63"/>
      <c r="G28" s="63"/>
      <c r="H28" s="63"/>
      <c r="I28" s="20"/>
    </row>
    <row r="29" spans="1:9" ht="15.75" thickBot="1" x14ac:dyDescent="0.3">
      <c r="A29" s="5"/>
      <c r="B29" s="49"/>
      <c r="C29" s="62"/>
      <c r="D29" s="63"/>
      <c r="E29" s="63"/>
      <c r="F29" s="63"/>
      <c r="G29" s="63"/>
      <c r="H29" s="63"/>
      <c r="I29" s="20"/>
    </row>
    <row r="30" spans="1:9" ht="15.75" thickBot="1" x14ac:dyDescent="0.3">
      <c r="A30" s="26"/>
      <c r="B30" s="47"/>
      <c r="C30" s="47"/>
      <c r="D30" s="47"/>
      <c r="E30" s="47"/>
      <c r="F30" s="47"/>
      <c r="G30" s="47"/>
      <c r="H30" s="47"/>
      <c r="I30" s="48"/>
    </row>
    <row r="31" spans="1:9" x14ac:dyDescent="0.25">
      <c r="B31" s="46"/>
      <c r="C31" s="46"/>
      <c r="D31" s="46"/>
      <c r="E31" s="46"/>
      <c r="F31" s="46"/>
      <c r="G31" s="46"/>
      <c r="H31" s="46"/>
      <c r="I31" s="46"/>
    </row>
    <row r="32" spans="1:9" x14ac:dyDescent="0.25">
      <c r="B32" s="46"/>
      <c r="C32" s="46"/>
      <c r="D32" s="46"/>
      <c r="E32" s="46"/>
      <c r="F32" s="46"/>
      <c r="G32" s="46"/>
      <c r="H32" s="46"/>
      <c r="I32" s="46"/>
    </row>
    <row r="33" spans="2:9" x14ac:dyDescent="0.25">
      <c r="B33" s="46"/>
      <c r="C33" s="46"/>
      <c r="D33" s="46"/>
      <c r="E33" s="46"/>
      <c r="F33" s="46"/>
      <c r="G33" s="46"/>
      <c r="H33" s="46"/>
      <c r="I33" s="46"/>
    </row>
    <row r="34" spans="2:9" x14ac:dyDescent="0.25">
      <c r="B34" s="46"/>
      <c r="C34" s="46"/>
      <c r="D34" s="46"/>
      <c r="E34" s="46"/>
      <c r="F34" s="46"/>
      <c r="G34" s="46"/>
      <c r="H34" s="46"/>
      <c r="I34" s="46"/>
    </row>
    <row r="35" spans="2:9" x14ac:dyDescent="0.25">
      <c r="B35" s="46"/>
      <c r="C35" s="46"/>
      <c r="D35" s="46"/>
      <c r="E35" s="46"/>
      <c r="F35" s="46"/>
      <c r="G35" s="46"/>
      <c r="H35" s="46"/>
      <c r="I35" s="46"/>
    </row>
    <row r="36" spans="2:9" x14ac:dyDescent="0.25">
      <c r="B36" s="46"/>
      <c r="C36" s="46"/>
      <c r="D36" s="46"/>
      <c r="E36" s="46"/>
      <c r="F36" s="46"/>
      <c r="G36" s="46"/>
      <c r="H36" s="46"/>
      <c r="I36" s="46"/>
    </row>
    <row r="37" spans="2:9" x14ac:dyDescent="0.25">
      <c r="B37" s="46"/>
      <c r="C37" s="46"/>
      <c r="D37" s="46"/>
      <c r="E37" s="46"/>
      <c r="F37" s="46"/>
      <c r="G37" s="46"/>
      <c r="H37" s="46"/>
      <c r="I37" s="46"/>
    </row>
    <row r="38" spans="2:9" x14ac:dyDescent="0.25">
      <c r="B38" s="46"/>
      <c r="C38" s="46"/>
      <c r="D38" s="46"/>
      <c r="E38" s="46"/>
      <c r="F38" s="46"/>
      <c r="G38" s="46"/>
      <c r="H38" s="46"/>
      <c r="I38" s="46"/>
    </row>
    <row r="39" spans="2:9" x14ac:dyDescent="0.25">
      <c r="B39" s="46"/>
      <c r="C39" s="46"/>
      <c r="D39" s="46"/>
      <c r="E39" s="46"/>
      <c r="F39" s="46"/>
      <c r="G39" s="46"/>
      <c r="H39" s="46"/>
      <c r="I39" s="46"/>
    </row>
    <row r="40" spans="2:9" x14ac:dyDescent="0.25">
      <c r="B40" s="46"/>
      <c r="C40" s="46"/>
      <c r="D40" s="46"/>
      <c r="E40" s="46"/>
      <c r="F40" s="46"/>
      <c r="G40" s="46"/>
      <c r="H40" s="46"/>
      <c r="I40" s="46"/>
    </row>
    <row r="41" spans="2:9" x14ac:dyDescent="0.25">
      <c r="B41" s="46"/>
      <c r="C41" s="46"/>
      <c r="D41" s="46"/>
      <c r="E41" s="46"/>
      <c r="F41" s="46"/>
      <c r="G41" s="46"/>
      <c r="H41" s="46"/>
      <c r="I41" s="46"/>
    </row>
    <row r="42" spans="2:9" x14ac:dyDescent="0.25">
      <c r="B42" s="46"/>
      <c r="C42" s="46"/>
      <c r="D42" s="46"/>
      <c r="E42" s="46"/>
      <c r="F42" s="46"/>
      <c r="G42" s="46"/>
      <c r="H42" s="46"/>
      <c r="I42" s="46"/>
    </row>
    <row r="43" spans="2:9" x14ac:dyDescent="0.25">
      <c r="B43" s="46"/>
      <c r="C43" s="46"/>
      <c r="D43" s="46"/>
      <c r="E43" s="46"/>
      <c r="F43" s="46"/>
      <c r="G43" s="46"/>
      <c r="H43" s="46"/>
      <c r="I43" s="46"/>
    </row>
    <row r="44" spans="2:9" x14ac:dyDescent="0.25">
      <c r="B44" s="46"/>
      <c r="C44" s="46"/>
      <c r="D44" s="46"/>
      <c r="E44" s="46"/>
      <c r="F44" s="46"/>
      <c r="G44" s="46"/>
      <c r="H44" s="46"/>
      <c r="I44" s="46"/>
    </row>
    <row r="45" spans="2:9" x14ac:dyDescent="0.25">
      <c r="B45" s="46"/>
      <c r="C45" s="46"/>
      <c r="D45" s="46"/>
      <c r="E45" s="46"/>
      <c r="F45" s="46"/>
      <c r="G45" s="46"/>
      <c r="H45" s="46"/>
      <c r="I45" s="46"/>
    </row>
    <row r="46" spans="2:9" x14ac:dyDescent="0.25">
      <c r="B46" s="46"/>
      <c r="C46" s="46"/>
      <c r="D46" s="46"/>
      <c r="E46" s="46"/>
      <c r="F46" s="46"/>
      <c r="G46" s="46"/>
      <c r="H46" s="46"/>
      <c r="I46" s="46"/>
    </row>
    <row r="47" spans="2:9" x14ac:dyDescent="0.25">
      <c r="B47" s="46"/>
      <c r="C47" s="46"/>
      <c r="D47" s="46"/>
      <c r="E47" s="46"/>
      <c r="F47" s="46"/>
      <c r="G47" s="46"/>
      <c r="H47" s="46"/>
      <c r="I47" s="46"/>
    </row>
    <row r="48" spans="2:9" x14ac:dyDescent="0.25">
      <c r="B48" s="46"/>
      <c r="C48" s="46"/>
      <c r="D48" s="46"/>
      <c r="E48" s="46"/>
      <c r="F48" s="46"/>
      <c r="G48" s="46"/>
      <c r="H48" s="46"/>
      <c r="I48" s="46"/>
    </row>
    <row r="49" spans="2:9" x14ac:dyDescent="0.25">
      <c r="B49" s="46"/>
      <c r="C49" s="46"/>
      <c r="D49" s="46"/>
      <c r="E49" s="46"/>
      <c r="F49" s="46"/>
      <c r="G49" s="46"/>
      <c r="H49" s="46"/>
      <c r="I49" s="46"/>
    </row>
    <row r="50" spans="2:9" x14ac:dyDescent="0.25">
      <c r="B50" s="46"/>
      <c r="C50" s="46"/>
      <c r="D50" s="46"/>
      <c r="E50" s="46"/>
      <c r="F50" s="46"/>
      <c r="G50" s="46"/>
      <c r="H50" s="46"/>
      <c r="I50" s="46"/>
    </row>
    <row r="51" spans="2:9" x14ac:dyDescent="0.25">
      <c r="B51" s="46"/>
      <c r="C51" s="46"/>
      <c r="D51" s="46"/>
      <c r="E51" s="46"/>
      <c r="F51" s="46"/>
      <c r="G51" s="46"/>
      <c r="H51" s="46"/>
      <c r="I51" s="46"/>
    </row>
    <row r="52" spans="2:9" x14ac:dyDescent="0.25">
      <c r="B52" s="46"/>
      <c r="C52" s="46"/>
      <c r="D52" s="46"/>
      <c r="E52" s="46"/>
      <c r="F52" s="46"/>
      <c r="G52" s="46"/>
      <c r="H52" s="46"/>
      <c r="I52" s="46"/>
    </row>
    <row r="53" spans="2:9" x14ac:dyDescent="0.25">
      <c r="B53" s="46"/>
      <c r="C53" s="46"/>
      <c r="D53" s="46"/>
      <c r="E53" s="46"/>
      <c r="F53" s="46"/>
      <c r="G53" s="46"/>
      <c r="H53" s="46"/>
      <c r="I53" s="46"/>
    </row>
    <row r="54" spans="2:9" x14ac:dyDescent="0.25">
      <c r="B54" s="46"/>
      <c r="C54" s="46"/>
      <c r="D54" s="46"/>
      <c r="E54" s="46"/>
      <c r="F54" s="46"/>
      <c r="G54" s="46"/>
      <c r="H54" s="46"/>
      <c r="I54" s="46"/>
    </row>
    <row r="55" spans="2:9" x14ac:dyDescent="0.25">
      <c r="B55" s="46"/>
      <c r="C55" s="46"/>
      <c r="D55" s="46"/>
      <c r="E55" s="46"/>
      <c r="F55" s="46"/>
      <c r="G55" s="46"/>
      <c r="H55" s="46"/>
      <c r="I55" s="46"/>
    </row>
    <row r="56" spans="2:9" x14ac:dyDescent="0.25">
      <c r="B56" s="46"/>
      <c r="C56" s="46"/>
      <c r="D56" s="46"/>
      <c r="E56" s="46"/>
      <c r="F56" s="46"/>
      <c r="G56" s="46"/>
      <c r="H56" s="46"/>
      <c r="I56" s="46"/>
    </row>
    <row r="57" spans="2:9" x14ac:dyDescent="0.25">
      <c r="B57" s="46"/>
      <c r="C57" s="46"/>
      <c r="D57" s="46"/>
      <c r="E57" s="46"/>
      <c r="F57" s="46"/>
      <c r="G57" s="46"/>
      <c r="H57" s="46"/>
      <c r="I57" s="46"/>
    </row>
    <row r="58" spans="2:9" x14ac:dyDescent="0.25">
      <c r="B58" s="46"/>
      <c r="C58" s="46"/>
      <c r="D58" s="46"/>
      <c r="E58" s="46"/>
      <c r="F58" s="46"/>
      <c r="G58" s="46"/>
      <c r="H58" s="46"/>
      <c r="I58" s="46"/>
    </row>
    <row r="59" spans="2:9" x14ac:dyDescent="0.25">
      <c r="B59" s="46"/>
      <c r="C59" s="46"/>
      <c r="D59" s="46"/>
      <c r="E59" s="46"/>
      <c r="F59" s="46"/>
      <c r="G59" s="46"/>
      <c r="H59" s="46"/>
      <c r="I59" s="46"/>
    </row>
    <row r="60" spans="2:9" x14ac:dyDescent="0.25">
      <c r="B60" s="46"/>
      <c r="C60" s="46"/>
      <c r="D60" s="46"/>
      <c r="E60" s="46"/>
      <c r="F60" s="46"/>
      <c r="G60" s="46"/>
      <c r="H60" s="46"/>
      <c r="I60" s="46"/>
    </row>
    <row r="61" spans="2:9" x14ac:dyDescent="0.25">
      <c r="B61" s="46"/>
      <c r="C61" s="46"/>
      <c r="D61" s="46"/>
      <c r="E61" s="46"/>
      <c r="F61" s="46"/>
      <c r="G61" s="46"/>
      <c r="H61" s="46"/>
      <c r="I61" s="46"/>
    </row>
    <row r="62" spans="2:9" x14ac:dyDescent="0.25">
      <c r="B62" s="46"/>
      <c r="C62" s="46"/>
      <c r="D62" s="46"/>
      <c r="E62" s="46"/>
      <c r="F62" s="46"/>
      <c r="G62" s="46"/>
      <c r="H62" s="46"/>
      <c r="I62" s="46"/>
    </row>
    <row r="63" spans="2:9" x14ac:dyDescent="0.25">
      <c r="B63" s="46"/>
      <c r="C63" s="46"/>
      <c r="D63" s="46"/>
      <c r="E63" s="46"/>
      <c r="F63" s="46"/>
      <c r="G63" s="46"/>
      <c r="H63" s="46"/>
      <c r="I63" s="46"/>
    </row>
    <row r="64" spans="2:9" x14ac:dyDescent="0.25">
      <c r="B64" s="46"/>
      <c r="C64" s="46"/>
      <c r="D64" s="46"/>
      <c r="E64" s="46"/>
      <c r="F64" s="46"/>
      <c r="G64" s="46"/>
      <c r="H64" s="46"/>
      <c r="I64" s="46"/>
    </row>
    <row r="65" spans="2:9" x14ac:dyDescent="0.25">
      <c r="B65" s="46"/>
      <c r="C65" s="46"/>
      <c r="D65" s="46"/>
      <c r="E65" s="46"/>
      <c r="F65" s="46"/>
      <c r="G65" s="46"/>
      <c r="H65" s="46"/>
      <c r="I65" s="46"/>
    </row>
    <row r="66" spans="2:9" x14ac:dyDescent="0.25">
      <c r="B66" s="46"/>
      <c r="C66" s="46"/>
      <c r="D66" s="46"/>
      <c r="E66" s="46"/>
      <c r="F66" s="46"/>
      <c r="G66" s="46"/>
      <c r="H66" s="46"/>
      <c r="I66" s="46"/>
    </row>
    <row r="67" spans="2:9" x14ac:dyDescent="0.25">
      <c r="B67" s="46"/>
      <c r="C67" s="46"/>
      <c r="D67" s="46"/>
      <c r="E67" s="46"/>
      <c r="F67" s="46"/>
      <c r="G67" s="46"/>
      <c r="H67" s="46"/>
      <c r="I67" s="46"/>
    </row>
    <row r="68" spans="2:9" x14ac:dyDescent="0.25">
      <c r="B68" s="46"/>
      <c r="C68" s="46"/>
      <c r="D68" s="46"/>
      <c r="E68" s="46"/>
      <c r="F68" s="46"/>
      <c r="G68" s="46"/>
      <c r="H68" s="46"/>
      <c r="I68" s="46"/>
    </row>
    <row r="69" spans="2:9" x14ac:dyDescent="0.25">
      <c r="B69" s="46"/>
      <c r="C69" s="46"/>
      <c r="D69" s="46"/>
      <c r="E69" s="46"/>
      <c r="F69" s="46"/>
      <c r="G69" s="46"/>
      <c r="H69" s="46"/>
      <c r="I69" s="46"/>
    </row>
    <row r="70" spans="2:9" x14ac:dyDescent="0.25">
      <c r="B70" s="46"/>
      <c r="C70" s="46"/>
      <c r="D70" s="46"/>
      <c r="E70" s="46"/>
      <c r="F70" s="46"/>
      <c r="G70" s="46"/>
      <c r="H70" s="46"/>
      <c r="I70" s="46"/>
    </row>
    <row r="71" spans="2:9" x14ac:dyDescent="0.25">
      <c r="B71" s="46"/>
      <c r="C71" s="46"/>
      <c r="D71" s="46"/>
      <c r="E71" s="46"/>
      <c r="F71" s="46"/>
      <c r="G71" s="46"/>
      <c r="H71" s="46"/>
      <c r="I71" s="46"/>
    </row>
    <row r="72" spans="2:9" x14ac:dyDescent="0.25">
      <c r="B72" s="46"/>
      <c r="C72" s="46"/>
      <c r="D72" s="46"/>
      <c r="E72" s="46"/>
      <c r="F72" s="46"/>
      <c r="G72" s="46"/>
      <c r="H72" s="46"/>
      <c r="I72" s="46"/>
    </row>
    <row r="73" spans="2:9" x14ac:dyDescent="0.25">
      <c r="B73" s="46"/>
      <c r="C73" s="46"/>
      <c r="D73" s="46"/>
      <c r="E73" s="46"/>
      <c r="F73" s="46"/>
      <c r="G73" s="46"/>
      <c r="H73" s="46"/>
      <c r="I73" s="46"/>
    </row>
    <row r="74" spans="2:9" x14ac:dyDescent="0.25">
      <c r="B74" s="46"/>
      <c r="C74" s="46"/>
      <c r="D74" s="46"/>
      <c r="E74" s="46"/>
      <c r="F74" s="46"/>
      <c r="G74" s="46"/>
      <c r="H74" s="46"/>
      <c r="I74" s="46"/>
    </row>
    <row r="75" spans="2:9" x14ac:dyDescent="0.25">
      <c r="B75" s="46"/>
      <c r="C75" s="46"/>
      <c r="D75" s="46"/>
      <c r="E75" s="46"/>
      <c r="F75" s="46"/>
      <c r="G75" s="46"/>
      <c r="H75" s="46"/>
      <c r="I75" s="46"/>
    </row>
    <row r="76" spans="2:9" x14ac:dyDescent="0.25">
      <c r="B76" s="46"/>
      <c r="C76" s="46"/>
      <c r="D76" s="46"/>
      <c r="E76" s="46"/>
      <c r="F76" s="46"/>
      <c r="G76" s="46"/>
      <c r="H76" s="46"/>
      <c r="I76" s="46"/>
    </row>
    <row r="77" spans="2:9" x14ac:dyDescent="0.25">
      <c r="B77" s="46"/>
      <c r="C77" s="46"/>
      <c r="D77" s="46"/>
      <c r="E77" s="46"/>
      <c r="F77" s="46"/>
      <c r="G77" s="46"/>
      <c r="H77" s="46"/>
      <c r="I77" s="46"/>
    </row>
    <row r="78" spans="2:9" x14ac:dyDescent="0.25">
      <c r="B78" s="46"/>
      <c r="C78" s="46"/>
      <c r="D78" s="46"/>
      <c r="E78" s="46"/>
      <c r="F78" s="46"/>
      <c r="G78" s="46"/>
      <c r="H78" s="46"/>
      <c r="I78" s="46"/>
    </row>
    <row r="79" spans="2:9" x14ac:dyDescent="0.25">
      <c r="B79" s="46"/>
      <c r="C79" s="46"/>
      <c r="D79" s="46"/>
      <c r="E79" s="46"/>
      <c r="F79" s="46"/>
      <c r="G79" s="46"/>
      <c r="H79" s="46"/>
      <c r="I79" s="46"/>
    </row>
    <row r="80" spans="2:9" x14ac:dyDescent="0.25">
      <c r="B80" s="46"/>
      <c r="C80" s="46"/>
      <c r="D80" s="46"/>
      <c r="E80" s="46"/>
      <c r="F80" s="46"/>
      <c r="G80" s="46"/>
      <c r="H80" s="46"/>
      <c r="I80" s="46"/>
    </row>
    <row r="81" spans="2:9" x14ac:dyDescent="0.25">
      <c r="B81" s="46"/>
      <c r="C81" s="46"/>
      <c r="D81" s="46"/>
      <c r="E81" s="46"/>
      <c r="F81" s="46"/>
      <c r="G81" s="46"/>
      <c r="H81" s="46"/>
      <c r="I81" s="46"/>
    </row>
    <row r="82" spans="2:9" x14ac:dyDescent="0.25">
      <c r="B82" s="46"/>
      <c r="C82" s="46"/>
      <c r="D82" s="46"/>
      <c r="E82" s="46"/>
      <c r="F82" s="46"/>
      <c r="G82" s="46"/>
      <c r="H82" s="46"/>
      <c r="I82" s="46"/>
    </row>
  </sheetData>
  <mergeCells count="12">
    <mergeCell ref="C16:E16"/>
    <mergeCell ref="C11:E11"/>
    <mergeCell ref="C13:E13"/>
    <mergeCell ref="C12:E12"/>
    <mergeCell ref="C14:E14"/>
    <mergeCell ref="C15:E15"/>
    <mergeCell ref="C10:E10"/>
    <mergeCell ref="H1:I1"/>
    <mergeCell ref="C7:E7"/>
    <mergeCell ref="C6:E6"/>
    <mergeCell ref="C8:E8"/>
    <mergeCell ref="C9:E9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16"/>
  <sheetViews>
    <sheetView workbookViewId="0"/>
  </sheetViews>
  <sheetFormatPr defaultColWidth="9.140625" defaultRowHeight="15" x14ac:dyDescent="0.25"/>
  <cols>
    <col min="1" max="1" width="8.7109375" style="23" customWidth="1"/>
    <col min="2" max="6" width="12.85546875" style="23" customWidth="1"/>
    <col min="7" max="8" width="9.140625" style="23" customWidth="1"/>
    <col min="9" max="9" width="10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18</v>
      </c>
      <c r="B1" s="34" t="s">
        <v>12</v>
      </c>
      <c r="C1" s="22"/>
      <c r="D1" s="22"/>
      <c r="E1" s="22"/>
      <c r="F1" s="22"/>
      <c r="G1" s="22"/>
      <c r="H1" s="97"/>
      <c r="I1" s="70" t="s">
        <v>24</v>
      </c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customHeight="1" x14ac:dyDescent="0.25">
      <c r="A3" s="8" t="s">
        <v>13</v>
      </c>
      <c r="B3" s="38" t="s">
        <v>247</v>
      </c>
      <c r="C3" s="38"/>
      <c r="D3" s="38"/>
      <c r="E3" s="38"/>
      <c r="F3" s="38"/>
      <c r="G3" s="38"/>
      <c r="H3" s="38"/>
      <c r="I3" s="89"/>
      <c r="J3" s="46"/>
    </row>
    <row r="4" spans="1:10" ht="15" customHeight="1" x14ac:dyDescent="0.25">
      <c r="A4" s="9">
        <f>INDEX('Point Grid'!B:B,MATCH($A$1,'Point Grid'!A:A,0))</f>
        <v>4.75</v>
      </c>
      <c r="B4" s="38"/>
      <c r="C4" s="38"/>
      <c r="D4" s="38"/>
      <c r="E4" s="38"/>
      <c r="F4" s="38"/>
      <c r="G4" s="38"/>
      <c r="H4" s="38"/>
      <c r="I4" s="89"/>
      <c r="J4" s="46"/>
    </row>
    <row r="5" spans="1:10" ht="15" customHeight="1" x14ac:dyDescent="0.25">
      <c r="A5" s="24"/>
      <c r="B5" s="38"/>
      <c r="C5" s="217"/>
      <c r="D5" s="218"/>
      <c r="E5" s="218"/>
      <c r="F5" s="219"/>
      <c r="G5" s="103">
        <v>2012</v>
      </c>
      <c r="H5" s="103">
        <v>2011</v>
      </c>
      <c r="I5" s="89"/>
      <c r="J5" s="46"/>
    </row>
    <row r="6" spans="1:10" ht="15" customHeight="1" x14ac:dyDescent="0.25">
      <c r="A6" s="39"/>
      <c r="B6" s="38"/>
      <c r="C6" s="217" t="s">
        <v>248</v>
      </c>
      <c r="D6" s="218"/>
      <c r="E6" s="218"/>
      <c r="F6" s="219"/>
      <c r="G6" s="152">
        <v>7000</v>
      </c>
      <c r="H6" s="152"/>
      <c r="I6" s="89"/>
      <c r="J6" s="46"/>
    </row>
    <row r="7" spans="1:10" ht="15.75" customHeight="1" x14ac:dyDescent="0.25">
      <c r="A7" s="39"/>
      <c r="B7" s="38"/>
      <c r="C7" s="217" t="s">
        <v>249</v>
      </c>
      <c r="D7" s="218"/>
      <c r="E7" s="218"/>
      <c r="F7" s="219"/>
      <c r="G7" s="152">
        <v>5000</v>
      </c>
      <c r="H7" s="152">
        <v>2000</v>
      </c>
      <c r="I7" s="89"/>
      <c r="J7" s="46"/>
    </row>
    <row r="8" spans="1:10" ht="15.75" customHeight="1" x14ac:dyDescent="0.25">
      <c r="A8" s="39"/>
      <c r="B8" s="38"/>
      <c r="C8" s="217" t="s">
        <v>250</v>
      </c>
      <c r="D8" s="218"/>
      <c r="E8" s="218"/>
      <c r="F8" s="219"/>
      <c r="G8" s="152">
        <v>2500</v>
      </c>
      <c r="H8" s="152"/>
      <c r="I8" s="89"/>
      <c r="J8" s="46"/>
    </row>
    <row r="9" spans="1:10" ht="15" customHeight="1" x14ac:dyDescent="0.25">
      <c r="A9" s="39"/>
      <c r="B9" s="38"/>
      <c r="C9" s="217" t="s">
        <v>251</v>
      </c>
      <c r="D9" s="218"/>
      <c r="E9" s="218"/>
      <c r="F9" s="219"/>
      <c r="G9" s="152">
        <v>4500</v>
      </c>
      <c r="H9" s="152">
        <v>3500</v>
      </c>
      <c r="I9" s="89"/>
      <c r="J9" s="46"/>
    </row>
    <row r="10" spans="1:10" ht="15" customHeight="1" x14ac:dyDescent="0.25">
      <c r="A10" s="39"/>
      <c r="B10" s="38"/>
      <c r="C10" s="217" t="s">
        <v>252</v>
      </c>
      <c r="D10" s="218"/>
      <c r="E10" s="218"/>
      <c r="F10" s="219"/>
      <c r="G10" s="152">
        <v>900</v>
      </c>
      <c r="H10" s="152"/>
      <c r="I10" s="89"/>
      <c r="J10" s="46"/>
    </row>
    <row r="11" spans="1:10" ht="15.75" customHeight="1" x14ac:dyDescent="0.25">
      <c r="A11" s="39"/>
      <c r="B11" s="38"/>
      <c r="C11" s="217" t="s">
        <v>253</v>
      </c>
      <c r="D11" s="218"/>
      <c r="E11" s="218"/>
      <c r="F11" s="219"/>
      <c r="G11" s="152">
        <v>500</v>
      </c>
      <c r="H11" s="152">
        <v>100</v>
      </c>
      <c r="I11" s="89"/>
      <c r="J11" s="46"/>
    </row>
    <row r="12" spans="1:10" ht="15.75" customHeight="1" x14ac:dyDescent="0.25">
      <c r="A12" s="39"/>
      <c r="B12" s="38"/>
      <c r="C12" s="38"/>
      <c r="D12" s="38"/>
      <c r="E12" s="38"/>
      <c r="F12" s="38"/>
      <c r="G12" s="38"/>
      <c r="H12" s="38"/>
      <c r="I12" s="89"/>
      <c r="J12" s="46"/>
    </row>
    <row r="13" spans="1:10" ht="15" customHeight="1" x14ac:dyDescent="0.25">
      <c r="A13" s="39"/>
      <c r="B13" s="38" t="s">
        <v>254</v>
      </c>
      <c r="C13" s="38"/>
      <c r="D13" s="38"/>
      <c r="E13" s="38"/>
      <c r="F13" s="38"/>
      <c r="G13" s="38"/>
      <c r="H13" s="38"/>
      <c r="I13" s="89"/>
      <c r="J13" s="46"/>
    </row>
    <row r="14" spans="1:10" ht="15" customHeight="1" x14ac:dyDescent="0.25">
      <c r="A14" s="39"/>
      <c r="B14" s="38" t="s">
        <v>255</v>
      </c>
      <c r="C14" s="38"/>
      <c r="D14" s="38"/>
      <c r="E14" s="38"/>
      <c r="F14" s="38"/>
      <c r="G14" s="38"/>
      <c r="H14" s="38"/>
      <c r="I14" s="89"/>
      <c r="J14" s="46"/>
    </row>
    <row r="15" spans="1:10" ht="15" customHeight="1" x14ac:dyDescent="0.25">
      <c r="A15" s="39"/>
      <c r="B15" s="92"/>
      <c r="C15" s="151"/>
      <c r="D15" s="151"/>
      <c r="E15" s="151"/>
      <c r="F15" s="151"/>
      <c r="G15" s="38"/>
      <c r="H15" s="38"/>
      <c r="I15" s="89"/>
      <c r="J15" s="46"/>
    </row>
    <row r="16" spans="1:10" ht="15.75" customHeight="1" x14ac:dyDescent="0.25">
      <c r="A16" s="39"/>
      <c r="B16" s="220" t="s">
        <v>258</v>
      </c>
      <c r="C16" s="215" t="s">
        <v>256</v>
      </c>
      <c r="D16" s="215"/>
      <c r="E16" s="215"/>
      <c r="F16" s="215" t="s">
        <v>257</v>
      </c>
      <c r="G16" s="215"/>
      <c r="H16" s="215"/>
      <c r="I16" s="89"/>
      <c r="J16" s="46"/>
    </row>
    <row r="17" spans="1:10" ht="15.75" customHeight="1" x14ac:dyDescent="0.25">
      <c r="A17" s="39"/>
      <c r="B17" s="221"/>
      <c r="C17" s="215"/>
      <c r="D17" s="215"/>
      <c r="E17" s="215"/>
      <c r="F17" s="215"/>
      <c r="G17" s="215"/>
      <c r="H17" s="215"/>
      <c r="I17" s="89"/>
      <c r="J17" s="46"/>
    </row>
    <row r="18" spans="1:10" ht="15.75" customHeight="1" x14ac:dyDescent="0.25">
      <c r="A18" s="39"/>
      <c r="B18" s="98">
        <v>2001</v>
      </c>
      <c r="C18" s="216">
        <v>1800</v>
      </c>
      <c r="D18" s="216"/>
      <c r="E18" s="216"/>
      <c r="F18" s="216">
        <v>1800</v>
      </c>
      <c r="G18" s="216"/>
      <c r="H18" s="216"/>
      <c r="I18" s="89"/>
      <c r="J18" s="46"/>
    </row>
    <row r="19" spans="1:10" ht="15" customHeight="1" x14ac:dyDescent="0.25">
      <c r="A19" s="39"/>
      <c r="B19" s="98">
        <v>2002</v>
      </c>
      <c r="C19" s="216">
        <v>2450</v>
      </c>
      <c r="D19" s="216"/>
      <c r="E19" s="216"/>
      <c r="F19" s="216">
        <v>2450</v>
      </c>
      <c r="G19" s="216"/>
      <c r="H19" s="216"/>
      <c r="I19" s="89"/>
      <c r="J19" s="46"/>
    </row>
    <row r="20" spans="1:10" ht="15" customHeight="1" x14ac:dyDescent="0.25">
      <c r="A20" s="39"/>
      <c r="B20" s="98">
        <v>2003</v>
      </c>
      <c r="C20" s="216">
        <v>3010</v>
      </c>
      <c r="D20" s="216"/>
      <c r="E20" s="216"/>
      <c r="F20" s="216">
        <v>3170</v>
      </c>
      <c r="G20" s="216"/>
      <c r="H20" s="216"/>
      <c r="I20" s="89"/>
      <c r="J20" s="46"/>
    </row>
    <row r="21" spans="1:10" ht="15" customHeight="1" x14ac:dyDescent="0.25">
      <c r="A21" s="39"/>
      <c r="B21" s="103">
        <v>2004</v>
      </c>
      <c r="C21" s="216">
        <v>3500</v>
      </c>
      <c r="D21" s="216"/>
      <c r="E21" s="216"/>
      <c r="F21" s="216">
        <v>3890</v>
      </c>
      <c r="G21" s="216"/>
      <c r="H21" s="216"/>
      <c r="I21" s="89"/>
      <c r="J21" s="46"/>
    </row>
    <row r="22" spans="1:10" ht="15" customHeight="1" x14ac:dyDescent="0.25">
      <c r="A22" s="39"/>
      <c r="B22" s="103">
        <v>2005</v>
      </c>
      <c r="C22" s="216">
        <v>4000</v>
      </c>
      <c r="D22" s="216"/>
      <c r="E22" s="216"/>
      <c r="F22" s="216">
        <v>4705</v>
      </c>
      <c r="G22" s="216"/>
      <c r="H22" s="216"/>
      <c r="I22" s="89"/>
      <c r="J22" s="46"/>
    </row>
    <row r="23" spans="1:10" ht="15" customHeight="1" x14ac:dyDescent="0.25">
      <c r="A23" s="39"/>
      <c r="B23" s="103">
        <v>2006</v>
      </c>
      <c r="C23" s="216">
        <v>4500</v>
      </c>
      <c r="D23" s="216"/>
      <c r="E23" s="216"/>
      <c r="F23" s="216">
        <v>5625</v>
      </c>
      <c r="G23" s="216"/>
      <c r="H23" s="216"/>
      <c r="I23" s="89"/>
      <c r="J23" s="46"/>
    </row>
    <row r="24" spans="1:10" ht="15" customHeight="1" x14ac:dyDescent="0.25">
      <c r="A24" s="39"/>
      <c r="B24" s="103">
        <v>2007</v>
      </c>
      <c r="C24" s="216">
        <v>4150</v>
      </c>
      <c r="D24" s="216"/>
      <c r="E24" s="216"/>
      <c r="F24" s="216">
        <v>6385</v>
      </c>
      <c r="G24" s="216"/>
      <c r="H24" s="216"/>
      <c r="I24" s="89"/>
      <c r="J24" s="46"/>
    </row>
    <row r="25" spans="1:10" ht="15" customHeight="1" x14ac:dyDescent="0.25">
      <c r="A25" s="39"/>
      <c r="B25" s="103">
        <v>2008</v>
      </c>
      <c r="C25" s="216">
        <v>3800</v>
      </c>
      <c r="D25" s="216"/>
      <c r="E25" s="216"/>
      <c r="F25" s="216">
        <v>6330</v>
      </c>
      <c r="G25" s="216"/>
      <c r="H25" s="216"/>
      <c r="I25" s="89"/>
      <c r="J25" s="46"/>
    </row>
    <row r="26" spans="1:10" ht="15" customHeight="1" x14ac:dyDescent="0.25">
      <c r="A26" s="39"/>
      <c r="B26" s="103">
        <v>2009</v>
      </c>
      <c r="C26" s="216">
        <v>3300</v>
      </c>
      <c r="D26" s="216"/>
      <c r="E26" s="216"/>
      <c r="F26" s="216">
        <v>6600</v>
      </c>
      <c r="G26" s="216"/>
      <c r="H26" s="216"/>
      <c r="I26" s="89"/>
      <c r="J26" s="46"/>
    </row>
    <row r="27" spans="1:10" ht="15" customHeight="1" x14ac:dyDescent="0.25">
      <c r="A27" s="39"/>
      <c r="B27" s="103">
        <v>2010</v>
      </c>
      <c r="C27" s="216">
        <v>3000</v>
      </c>
      <c r="D27" s="216"/>
      <c r="E27" s="216"/>
      <c r="F27" s="216">
        <v>7500</v>
      </c>
      <c r="G27" s="216"/>
      <c r="H27" s="216"/>
      <c r="I27" s="89"/>
      <c r="J27" s="46"/>
    </row>
    <row r="28" spans="1:10" ht="15" customHeight="1" x14ac:dyDescent="0.25">
      <c r="A28" s="31"/>
      <c r="B28" s="90"/>
      <c r="C28" s="90"/>
      <c r="D28" s="90"/>
      <c r="E28" s="90"/>
      <c r="F28" s="90"/>
      <c r="G28" s="90"/>
      <c r="H28" s="90"/>
      <c r="I28" s="89"/>
      <c r="J28" s="46"/>
    </row>
    <row r="29" spans="1:10" ht="15" customHeight="1" x14ac:dyDescent="0.25">
      <c r="A29" s="31"/>
      <c r="B29" s="90" t="s">
        <v>422</v>
      </c>
      <c r="C29" s="90"/>
      <c r="D29" s="90"/>
      <c r="E29" s="90"/>
      <c r="F29" s="90"/>
      <c r="G29" s="90"/>
      <c r="H29" s="90"/>
      <c r="I29" s="89"/>
      <c r="J29" s="46"/>
    </row>
    <row r="30" spans="1:10" ht="15" customHeight="1" x14ac:dyDescent="0.25">
      <c r="A30" s="31"/>
      <c r="B30" s="90"/>
      <c r="C30" s="90"/>
      <c r="D30" s="90"/>
      <c r="E30" s="90"/>
      <c r="F30" s="90"/>
      <c r="G30" s="90"/>
      <c r="H30" s="90"/>
      <c r="I30" s="89"/>
      <c r="J30" s="46"/>
    </row>
    <row r="31" spans="1:10" ht="15" customHeight="1" x14ac:dyDescent="0.25">
      <c r="A31" s="31"/>
      <c r="B31" s="90" t="s">
        <v>423</v>
      </c>
      <c r="C31" s="90"/>
      <c r="D31" s="90"/>
      <c r="E31" s="90"/>
      <c r="F31" s="90"/>
      <c r="G31" s="90"/>
      <c r="H31" s="90"/>
      <c r="I31" s="89"/>
      <c r="J31" s="46"/>
    </row>
    <row r="32" spans="1:10" ht="15" customHeight="1" x14ac:dyDescent="0.25">
      <c r="A32" s="31"/>
      <c r="B32" s="90" t="s">
        <v>424</v>
      </c>
      <c r="C32" s="90"/>
      <c r="D32" s="90"/>
      <c r="E32" s="90"/>
      <c r="F32" s="90"/>
      <c r="G32" s="90"/>
      <c r="H32" s="90"/>
      <c r="I32" s="89"/>
      <c r="J32" s="46"/>
    </row>
    <row r="33" spans="1:10" ht="15" customHeight="1" x14ac:dyDescent="0.25">
      <c r="A33" s="31"/>
      <c r="B33" s="90"/>
      <c r="C33" s="90"/>
      <c r="D33" s="90"/>
      <c r="E33" s="90"/>
      <c r="F33" s="90"/>
      <c r="G33" s="90"/>
      <c r="H33" s="90"/>
      <c r="I33" s="89"/>
      <c r="J33" s="46"/>
    </row>
    <row r="34" spans="1:10" ht="15" customHeight="1" x14ac:dyDescent="0.25">
      <c r="A34" s="31"/>
      <c r="B34" s="90" t="s">
        <v>425</v>
      </c>
      <c r="C34" s="90"/>
      <c r="D34" s="90"/>
      <c r="E34" s="90"/>
      <c r="F34" s="90"/>
      <c r="G34" s="90"/>
      <c r="H34" s="90"/>
      <c r="I34" s="89"/>
      <c r="J34" s="46"/>
    </row>
    <row r="35" spans="1:10" ht="15" customHeight="1" x14ac:dyDescent="0.25">
      <c r="A35" s="31"/>
      <c r="B35" s="90" t="s">
        <v>426</v>
      </c>
      <c r="C35" s="90"/>
      <c r="D35" s="90"/>
      <c r="E35" s="90"/>
      <c r="F35" s="90"/>
      <c r="G35" s="90"/>
      <c r="H35" s="90"/>
      <c r="I35" s="89"/>
      <c r="J35" s="46"/>
    </row>
    <row r="36" spans="1:10" ht="15" customHeight="1" x14ac:dyDescent="0.25">
      <c r="A36" s="31"/>
      <c r="B36" s="90" t="s">
        <v>427</v>
      </c>
      <c r="C36" s="90"/>
      <c r="D36" s="90"/>
      <c r="E36" s="90"/>
      <c r="F36" s="90"/>
      <c r="G36" s="90"/>
      <c r="H36" s="90"/>
      <c r="I36" s="89"/>
      <c r="J36" s="46"/>
    </row>
    <row r="37" spans="1:10" ht="15" customHeight="1" x14ac:dyDescent="0.25">
      <c r="A37" s="31"/>
      <c r="B37" s="90"/>
      <c r="C37" s="90"/>
      <c r="D37" s="90"/>
      <c r="E37" s="90"/>
      <c r="F37" s="90"/>
      <c r="G37" s="90"/>
      <c r="H37" s="90"/>
      <c r="I37" s="89"/>
      <c r="J37" s="46"/>
    </row>
    <row r="38" spans="1:10" ht="15" customHeight="1" x14ac:dyDescent="0.25">
      <c r="A38" s="31"/>
      <c r="B38" s="90" t="s">
        <v>428</v>
      </c>
      <c r="C38" s="90"/>
      <c r="D38" s="90"/>
      <c r="E38" s="90"/>
      <c r="F38" s="90"/>
      <c r="G38" s="90"/>
      <c r="H38" s="90"/>
      <c r="I38" s="89"/>
      <c r="J38" s="46"/>
    </row>
    <row r="39" spans="1:10" ht="15" customHeight="1" x14ac:dyDescent="0.25">
      <c r="A39" s="31"/>
      <c r="B39" s="90" t="s">
        <v>429</v>
      </c>
      <c r="C39" s="90"/>
      <c r="D39" s="90"/>
      <c r="E39" s="90"/>
      <c r="F39" s="90"/>
      <c r="G39" s="90"/>
      <c r="H39" s="90"/>
      <c r="I39" s="89"/>
      <c r="J39" s="46"/>
    </row>
    <row r="40" spans="1:10" ht="15" customHeight="1" x14ac:dyDescent="0.25">
      <c r="A40" s="31"/>
      <c r="B40" s="90"/>
      <c r="C40" s="90"/>
      <c r="D40" s="90"/>
      <c r="E40" s="90"/>
      <c r="F40" s="90"/>
      <c r="G40" s="90"/>
      <c r="H40" s="90"/>
      <c r="I40" s="89"/>
      <c r="J40" s="46"/>
    </row>
    <row r="41" spans="1:10" ht="15" customHeight="1" x14ac:dyDescent="0.25">
      <c r="A41" s="31"/>
      <c r="B41" s="90" t="s">
        <v>430</v>
      </c>
      <c r="C41" s="90"/>
      <c r="D41" s="90"/>
      <c r="E41" s="90"/>
      <c r="F41" s="90"/>
      <c r="G41" s="90"/>
      <c r="H41" s="90"/>
      <c r="I41" s="89"/>
      <c r="J41" s="46"/>
    </row>
    <row r="42" spans="1:10" ht="15" customHeight="1" x14ac:dyDescent="0.25">
      <c r="A42" s="31"/>
      <c r="B42" s="90" t="s">
        <v>431</v>
      </c>
      <c r="C42" s="90"/>
      <c r="D42" s="90"/>
      <c r="E42" s="90"/>
      <c r="F42" s="90"/>
      <c r="G42" s="90"/>
      <c r="H42" s="90"/>
      <c r="I42" s="89"/>
      <c r="J42" s="46"/>
    </row>
    <row r="43" spans="1:10" ht="15" customHeight="1" x14ac:dyDescent="0.25">
      <c r="A43" s="31"/>
      <c r="B43" s="90"/>
      <c r="C43" s="90"/>
      <c r="D43" s="90"/>
      <c r="E43" s="90"/>
      <c r="F43" s="90"/>
      <c r="G43" s="90"/>
      <c r="H43" s="90"/>
      <c r="I43" s="89"/>
      <c r="J43" s="46"/>
    </row>
    <row r="44" spans="1:10" ht="15" customHeight="1" x14ac:dyDescent="0.25">
      <c r="A44" s="29" t="s">
        <v>2</v>
      </c>
      <c r="B44" s="90" t="s">
        <v>259</v>
      </c>
      <c r="C44" s="90"/>
      <c r="D44" s="90"/>
      <c r="E44" s="90"/>
      <c r="F44" s="90"/>
      <c r="G44" s="90"/>
      <c r="H44" s="90"/>
      <c r="I44" s="89"/>
      <c r="J44" s="46"/>
    </row>
    <row r="45" spans="1:10" ht="15" customHeight="1" thickBot="1" x14ac:dyDescent="0.3">
      <c r="A45" s="9">
        <f>INDEX('Point Grid'!$C$8:$I$34,MATCH($A$1,'Point Grid'!$A$8:$A$34,0),MATCH(A44,'Point Grid'!$C$7:$I$7,0))</f>
        <v>2.75</v>
      </c>
      <c r="B45" s="90" t="s">
        <v>260</v>
      </c>
      <c r="C45" s="90"/>
      <c r="D45" s="90"/>
      <c r="E45" s="90"/>
      <c r="F45" s="90"/>
      <c r="G45" s="90"/>
      <c r="H45" s="90"/>
      <c r="I45" s="89"/>
      <c r="J45" s="46"/>
    </row>
    <row r="46" spans="1:10" ht="15" customHeight="1" thickBot="1" x14ac:dyDescent="0.3">
      <c r="A46" s="5"/>
      <c r="B46" s="90" t="s">
        <v>261</v>
      </c>
      <c r="C46" s="90"/>
      <c r="D46" s="90"/>
      <c r="E46" s="90"/>
      <c r="F46" s="90"/>
      <c r="G46" s="90"/>
      <c r="H46" s="90"/>
      <c r="I46" s="89"/>
      <c r="J46" s="46"/>
    </row>
    <row r="47" spans="1:10" ht="15" customHeight="1" x14ac:dyDescent="0.25">
      <c r="A47" s="24"/>
      <c r="B47" s="90" t="s">
        <v>262</v>
      </c>
      <c r="C47" s="90"/>
      <c r="D47" s="90"/>
      <c r="E47" s="90"/>
      <c r="F47" s="90"/>
      <c r="G47" s="90"/>
      <c r="H47" s="90"/>
      <c r="I47" s="89"/>
      <c r="J47" s="46"/>
    </row>
    <row r="48" spans="1:10" ht="15" customHeight="1" x14ac:dyDescent="0.25">
      <c r="A48" s="24"/>
      <c r="B48" s="90"/>
      <c r="C48" s="90"/>
      <c r="D48" s="90"/>
      <c r="E48" s="90"/>
      <c r="F48" s="90"/>
      <c r="G48" s="90"/>
      <c r="H48" s="90"/>
      <c r="I48" s="89"/>
      <c r="J48" s="46"/>
    </row>
    <row r="49" spans="1:10" ht="15" customHeight="1" x14ac:dyDescent="0.25">
      <c r="A49" s="29" t="s">
        <v>3</v>
      </c>
      <c r="B49" s="90" t="s">
        <v>263</v>
      </c>
      <c r="C49" s="90"/>
      <c r="D49" s="90"/>
      <c r="E49" s="90"/>
      <c r="F49" s="90"/>
      <c r="G49" s="90"/>
      <c r="H49" s="90"/>
      <c r="I49" s="89"/>
      <c r="J49" s="46"/>
    </row>
    <row r="50" spans="1:10" ht="15" customHeight="1" thickBot="1" x14ac:dyDescent="0.3">
      <c r="A50" s="9">
        <f>INDEX('Point Grid'!$C$8:$I$34,MATCH($A$1,'Point Grid'!$A$8:$A$34,0),MATCH(A49,'Point Grid'!$C$7:$I$7,0))</f>
        <v>1.5</v>
      </c>
      <c r="B50" s="90" t="s">
        <v>264</v>
      </c>
      <c r="C50" s="90"/>
      <c r="D50" s="90"/>
      <c r="E50" s="90"/>
      <c r="F50" s="90"/>
      <c r="G50" s="90"/>
      <c r="H50" s="90"/>
      <c r="I50" s="89"/>
      <c r="J50" s="46"/>
    </row>
    <row r="51" spans="1:10" ht="15" customHeight="1" thickBot="1" x14ac:dyDescent="0.3">
      <c r="A51" s="5"/>
      <c r="B51" s="90"/>
      <c r="C51" s="90"/>
      <c r="D51" s="90"/>
      <c r="E51" s="90"/>
      <c r="F51" s="90"/>
      <c r="G51" s="90"/>
      <c r="H51" s="90"/>
      <c r="I51" s="89"/>
      <c r="J51" s="46"/>
    </row>
    <row r="52" spans="1:10" ht="15" customHeight="1" x14ac:dyDescent="0.25">
      <c r="A52" s="24"/>
      <c r="B52" s="90"/>
      <c r="C52" s="90"/>
      <c r="D52" s="90"/>
      <c r="E52" s="90"/>
      <c r="F52" s="90"/>
      <c r="G52" s="90"/>
      <c r="H52" s="90"/>
      <c r="I52" s="89"/>
      <c r="J52" s="46"/>
    </row>
    <row r="53" spans="1:10" ht="15" customHeight="1" x14ac:dyDescent="0.25">
      <c r="A53" s="29" t="s">
        <v>4</v>
      </c>
      <c r="B53" s="90" t="s">
        <v>265</v>
      </c>
      <c r="C53" s="90"/>
      <c r="D53" s="90"/>
      <c r="E53" s="90"/>
      <c r="F53" s="90"/>
      <c r="G53" s="90"/>
      <c r="H53" s="90"/>
      <c r="I53" s="89"/>
      <c r="J53" s="46"/>
    </row>
    <row r="54" spans="1:10" ht="15" customHeight="1" thickBot="1" x14ac:dyDescent="0.3">
      <c r="A54" s="9">
        <f>INDEX('Point Grid'!$C$8:$I$34,MATCH($A$1,'Point Grid'!$A$8:$A$34,0),MATCH(A53,'Point Grid'!$C$7:$I$7,0))</f>
        <v>0.5</v>
      </c>
      <c r="B54" s="90" t="s">
        <v>266</v>
      </c>
      <c r="C54" s="90"/>
      <c r="D54" s="90"/>
      <c r="E54" s="90"/>
      <c r="F54" s="90"/>
      <c r="G54" s="90"/>
      <c r="H54" s="90"/>
      <c r="I54" s="89"/>
      <c r="J54" s="46"/>
    </row>
    <row r="55" spans="1:10" ht="15" customHeight="1" thickBot="1" x14ac:dyDescent="0.3">
      <c r="A55" s="5"/>
      <c r="B55" s="90"/>
      <c r="C55" s="90"/>
      <c r="D55" s="90"/>
      <c r="E55" s="90"/>
      <c r="F55" s="90"/>
      <c r="G55" s="90"/>
      <c r="H55" s="90"/>
      <c r="I55" s="89"/>
      <c r="J55" s="46"/>
    </row>
    <row r="56" spans="1:10" ht="15.75" customHeight="1" thickBot="1" x14ac:dyDescent="0.3">
      <c r="A56" s="40"/>
      <c r="B56" s="51"/>
      <c r="C56" s="51"/>
      <c r="D56" s="51"/>
      <c r="E56" s="51"/>
      <c r="F56" s="51"/>
      <c r="G56" s="51"/>
      <c r="H56" s="51"/>
      <c r="I56" s="55"/>
      <c r="J56" s="46"/>
    </row>
    <row r="57" spans="1:10" ht="15" customHeight="1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1:10" ht="15" customHeight="1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1:10" ht="15" customHeight="1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1:10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1:10" ht="15" customHeight="1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1:10" ht="15" customHeight="1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1:10" ht="15" customHeight="1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1:10" ht="15" customHeight="1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ht="15" customHeight="1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ht="15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ht="15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ht="15" customHeight="1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ht="15" customHeight="1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ht="15" customHeight="1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ht="15" customHeight="1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ht="15" customHeight="1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ht="15" customHeight="1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ht="15" customHeight="1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ht="15" customHeight="1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ht="15" customHeight="1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ht="15" customHeight="1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ht="15" customHeight="1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ht="15" customHeight="1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ht="15" customHeight="1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ht="15" customHeight="1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ht="15" customHeight="1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ht="15" customHeight="1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ht="15" customHeight="1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ht="15" customHeight="1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ht="15" customHeight="1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ht="15" customHeight="1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ht="15" customHeight="1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ht="15" customHeight="1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ht="15" customHeight="1" x14ac:dyDescent="0.25">
      <c r="B90" s="46"/>
      <c r="C90" s="46"/>
      <c r="D90" s="46"/>
      <c r="E90" s="46"/>
      <c r="F90" s="46"/>
      <c r="G90" s="46"/>
      <c r="H90" s="46"/>
      <c r="I90" s="46"/>
      <c r="J90" s="46"/>
    </row>
    <row r="91" spans="2:10" ht="15" customHeight="1" x14ac:dyDescent="0.25">
      <c r="B91" s="46"/>
      <c r="C91" s="46"/>
      <c r="D91" s="46"/>
      <c r="E91" s="46"/>
      <c r="F91" s="46"/>
      <c r="G91" s="46"/>
      <c r="H91" s="46"/>
      <c r="I91" s="46"/>
      <c r="J91" s="46"/>
    </row>
    <row r="92" spans="2:10" ht="15" customHeight="1" x14ac:dyDescent="0.25">
      <c r="B92" s="46"/>
      <c r="C92" s="46"/>
      <c r="D92" s="46"/>
      <c r="E92" s="46"/>
      <c r="F92" s="46"/>
      <c r="G92" s="46"/>
      <c r="H92" s="46"/>
      <c r="I92" s="46"/>
      <c r="J92" s="46"/>
    </row>
    <row r="93" spans="2:10" ht="15" customHeight="1" x14ac:dyDescent="0.25">
      <c r="B93" s="46"/>
      <c r="C93" s="46"/>
      <c r="D93" s="46"/>
      <c r="E93" s="46"/>
      <c r="F93" s="46"/>
      <c r="G93" s="46"/>
      <c r="H93" s="46"/>
      <c r="I93" s="46"/>
      <c r="J93" s="46"/>
    </row>
    <row r="94" spans="2:10" ht="15" customHeight="1" x14ac:dyDescent="0.25">
      <c r="B94" s="46"/>
      <c r="C94" s="46"/>
      <c r="D94" s="46"/>
      <c r="E94" s="46"/>
      <c r="F94" s="46"/>
      <c r="G94" s="46"/>
      <c r="H94" s="46"/>
      <c r="I94" s="46"/>
      <c r="J94" s="46"/>
    </row>
    <row r="95" spans="2:10" ht="15" customHeight="1" x14ac:dyDescent="0.25">
      <c r="B95" s="46"/>
      <c r="C95" s="46"/>
      <c r="D95" s="46"/>
      <c r="E95" s="46"/>
      <c r="F95" s="46"/>
      <c r="G95" s="46"/>
      <c r="H95" s="46"/>
      <c r="I95" s="46"/>
      <c r="J95" s="46"/>
    </row>
    <row r="96" spans="2:10" ht="15" customHeight="1" x14ac:dyDescent="0.25">
      <c r="B96" s="46"/>
      <c r="C96" s="46"/>
      <c r="D96" s="46"/>
      <c r="E96" s="46"/>
      <c r="F96" s="46"/>
      <c r="G96" s="46"/>
      <c r="H96" s="46"/>
      <c r="I96" s="46"/>
      <c r="J96" s="46"/>
    </row>
    <row r="97" spans="2:10" ht="15" customHeight="1" x14ac:dyDescent="0.25">
      <c r="B97" s="46"/>
      <c r="C97" s="46"/>
      <c r="D97" s="46"/>
      <c r="E97" s="46"/>
      <c r="F97" s="46"/>
      <c r="G97" s="46"/>
      <c r="H97" s="46"/>
      <c r="I97" s="46"/>
      <c r="J97" s="46"/>
    </row>
    <row r="98" spans="2:10" ht="15" customHeight="1" x14ac:dyDescent="0.25">
      <c r="B98" s="46"/>
      <c r="C98" s="46"/>
      <c r="D98" s="46"/>
      <c r="E98" s="46"/>
      <c r="F98" s="46"/>
      <c r="G98" s="46"/>
      <c r="H98" s="46"/>
      <c r="I98" s="46"/>
      <c r="J98" s="46"/>
    </row>
    <row r="99" spans="2:10" ht="15" customHeight="1" x14ac:dyDescent="0.25">
      <c r="B99" s="46"/>
      <c r="C99" s="46"/>
      <c r="D99" s="46"/>
      <c r="E99" s="46"/>
      <c r="F99" s="46"/>
      <c r="G99" s="46"/>
      <c r="H99" s="46"/>
      <c r="I99" s="46"/>
      <c r="J99" s="46"/>
    </row>
    <row r="100" spans="2:10" ht="15" customHeight="1" x14ac:dyDescent="0.25"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2:10" ht="15" customHeight="1" x14ac:dyDescent="0.25"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2:10" ht="15" customHeight="1" x14ac:dyDescent="0.25"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2:10" ht="15" customHeight="1" x14ac:dyDescent="0.25"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2:10" ht="15" customHeight="1" x14ac:dyDescent="0.25"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2:10" ht="15" customHeight="1" x14ac:dyDescent="0.25">
      <c r="B105" s="46"/>
      <c r="C105" s="46"/>
      <c r="D105" s="46"/>
      <c r="E105" s="46"/>
      <c r="F105" s="46"/>
      <c r="G105" s="46"/>
      <c r="H105" s="46"/>
      <c r="I105" s="46"/>
      <c r="J105" s="46"/>
    </row>
    <row r="106" spans="2:10" ht="15" customHeight="1" x14ac:dyDescent="0.25"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2:10" ht="15" customHeight="1" x14ac:dyDescent="0.25"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2:10" ht="15" customHeight="1" x14ac:dyDescent="0.25"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2:10" ht="15" customHeight="1" x14ac:dyDescent="0.25"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2:10" ht="15" customHeight="1" x14ac:dyDescent="0.25"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2:10" ht="15" customHeight="1" x14ac:dyDescent="0.25"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2:10" ht="15" customHeight="1" x14ac:dyDescent="0.25"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2:10" ht="15" customHeight="1" x14ac:dyDescent="0.25"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2:10" ht="15" customHeight="1" x14ac:dyDescent="0.25">
      <c r="B114" s="46"/>
      <c r="C114" s="46"/>
      <c r="D114" s="46"/>
      <c r="E114" s="46"/>
      <c r="F114" s="46"/>
      <c r="G114" s="46"/>
      <c r="H114" s="46"/>
      <c r="I114" s="46"/>
      <c r="J114" s="46"/>
    </row>
    <row r="115" spans="2:10" ht="15" customHeight="1" x14ac:dyDescent="0.25">
      <c r="B115" s="46"/>
      <c r="C115" s="46"/>
      <c r="D115" s="46"/>
      <c r="E115" s="46"/>
      <c r="F115" s="46"/>
      <c r="G115" s="46"/>
      <c r="H115" s="46"/>
      <c r="I115" s="46"/>
      <c r="J115" s="46"/>
    </row>
    <row r="116" spans="2:10" ht="15" customHeight="1" x14ac:dyDescent="0.25">
      <c r="B116" s="46"/>
      <c r="C116" s="46"/>
      <c r="D116" s="46"/>
      <c r="E116" s="46"/>
      <c r="F116" s="46"/>
      <c r="G116" s="46"/>
      <c r="H116" s="46"/>
      <c r="I116" s="46"/>
      <c r="J116" s="46"/>
    </row>
  </sheetData>
  <mergeCells count="30">
    <mergeCell ref="C24:E24"/>
    <mergeCell ref="C25:E25"/>
    <mergeCell ref="C26:E26"/>
    <mergeCell ref="C27:E2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C19:E19"/>
    <mergeCell ref="C20:E20"/>
    <mergeCell ref="C21:E21"/>
    <mergeCell ref="C22:E22"/>
    <mergeCell ref="C23:E23"/>
    <mergeCell ref="B16:B17"/>
    <mergeCell ref="C16:E17"/>
    <mergeCell ref="F16:H17"/>
    <mergeCell ref="C18:E18"/>
    <mergeCell ref="C5:F5"/>
    <mergeCell ref="C6:F6"/>
    <mergeCell ref="C7:F7"/>
    <mergeCell ref="C8:F8"/>
    <mergeCell ref="C9:F9"/>
    <mergeCell ref="C10:F10"/>
    <mergeCell ref="C11:F1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88"/>
  <sheetViews>
    <sheetView workbookViewId="0"/>
  </sheetViews>
  <sheetFormatPr defaultColWidth="9.140625" defaultRowHeight="15" x14ac:dyDescent="0.25"/>
  <cols>
    <col min="1" max="1" width="8.7109375" style="23" customWidth="1"/>
    <col min="2" max="2" width="13.5703125" style="23" customWidth="1"/>
    <col min="3" max="9" width="10.140625" style="23" customWidth="1"/>
    <col min="10" max="10" width="10.7109375" style="23" customWidth="1"/>
    <col min="11" max="16384" width="9.140625" style="23"/>
  </cols>
  <sheetData>
    <row r="1" spans="1:10" x14ac:dyDescent="0.25">
      <c r="A1" s="7">
        <v>19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customHeight="1" x14ac:dyDescent="0.25">
      <c r="A3" s="8" t="s">
        <v>13</v>
      </c>
      <c r="B3" s="33"/>
      <c r="C3" s="90"/>
      <c r="D3" s="90"/>
      <c r="E3" s="90"/>
      <c r="F3" s="90"/>
      <c r="G3" s="90"/>
      <c r="H3" s="90"/>
      <c r="I3" s="89"/>
      <c r="J3" s="46"/>
    </row>
    <row r="4" spans="1:10" ht="15" customHeight="1" x14ac:dyDescent="0.25">
      <c r="A4" s="9">
        <f>INDEX('Point Grid'!B:B,MATCH($A$1,'Point Grid'!A:A,0))</f>
        <v>2.5</v>
      </c>
      <c r="B4" s="33"/>
      <c r="C4" s="90"/>
      <c r="D4" s="90"/>
      <c r="E4" s="90"/>
      <c r="F4" s="90"/>
      <c r="G4" s="90"/>
      <c r="H4" s="90"/>
      <c r="I4" s="89"/>
      <c r="J4" s="46"/>
    </row>
    <row r="5" spans="1:10" ht="15" customHeight="1" x14ac:dyDescent="0.25">
      <c r="A5" s="153"/>
      <c r="B5" s="90"/>
      <c r="C5" s="90"/>
      <c r="D5" s="90"/>
      <c r="E5" s="90"/>
      <c r="F5" s="90"/>
      <c r="G5" s="90"/>
      <c r="H5" s="90"/>
      <c r="I5" s="89"/>
      <c r="J5" s="46"/>
    </row>
    <row r="6" spans="1:10" ht="15" customHeight="1" x14ac:dyDescent="0.25">
      <c r="A6" s="29" t="s">
        <v>2</v>
      </c>
      <c r="B6" s="90" t="s">
        <v>275</v>
      </c>
      <c r="C6" s="90"/>
      <c r="D6" s="90"/>
      <c r="E6" s="90"/>
      <c r="F6" s="90"/>
      <c r="G6" s="90"/>
      <c r="H6" s="90"/>
      <c r="I6" s="89"/>
      <c r="J6" s="46"/>
    </row>
    <row r="7" spans="1:10" ht="15.75" customHeight="1" thickBot="1" x14ac:dyDescent="0.3">
      <c r="A7" s="9">
        <f>INDEX('Point Grid'!$C$8:$I$34,MATCH($A$1,'Point Grid'!$A$8:$A$34,0),MATCH(A6,'Point Grid'!$C$7:$I$7,0))</f>
        <v>1</v>
      </c>
      <c r="B7" s="90" t="s">
        <v>273</v>
      </c>
      <c r="C7" s="90"/>
      <c r="D7" s="90"/>
      <c r="E7" s="90"/>
      <c r="F7" s="90"/>
      <c r="G7" s="90"/>
      <c r="H7" s="90"/>
      <c r="I7" s="89"/>
      <c r="J7" s="46"/>
    </row>
    <row r="8" spans="1:10" ht="15.75" customHeight="1" thickBot="1" x14ac:dyDescent="0.3">
      <c r="A8" s="5"/>
      <c r="B8" s="90" t="s">
        <v>274</v>
      </c>
      <c r="C8" s="90"/>
      <c r="D8" s="90"/>
      <c r="E8" s="90"/>
      <c r="F8" s="90"/>
      <c r="G8" s="90"/>
      <c r="H8" s="90"/>
      <c r="I8" s="89"/>
      <c r="J8" s="46"/>
    </row>
    <row r="9" spans="1:10" ht="15" customHeight="1" x14ac:dyDescent="0.25">
      <c r="A9" s="24"/>
      <c r="B9" s="90"/>
      <c r="C9" s="90"/>
      <c r="D9" s="90"/>
      <c r="E9" s="90"/>
      <c r="F9" s="90"/>
      <c r="G9" s="90"/>
      <c r="H9" s="90"/>
      <c r="I9" s="89"/>
      <c r="J9" s="46"/>
    </row>
    <row r="10" spans="1:10" ht="15.75" customHeight="1" x14ac:dyDescent="0.25">
      <c r="A10" s="24"/>
      <c r="B10" s="90" t="s">
        <v>267</v>
      </c>
      <c r="C10" s="90"/>
      <c r="D10" s="90"/>
      <c r="E10" s="90"/>
      <c r="F10" s="90"/>
      <c r="G10" s="90"/>
      <c r="H10" s="90"/>
      <c r="I10" s="89"/>
      <c r="J10" s="46"/>
    </row>
    <row r="11" spans="1:10" ht="15" customHeight="1" x14ac:dyDescent="0.25">
      <c r="A11" s="24"/>
      <c r="B11" s="90" t="s">
        <v>268</v>
      </c>
      <c r="C11" s="90"/>
      <c r="D11" s="90"/>
      <c r="E11" s="90"/>
      <c r="F11" s="90"/>
      <c r="G11" s="90"/>
      <c r="H11" s="90"/>
      <c r="I11" s="89"/>
      <c r="J11" s="46"/>
    </row>
    <row r="12" spans="1:10" ht="15" customHeight="1" x14ac:dyDescent="0.25">
      <c r="A12" s="24"/>
      <c r="B12" s="90"/>
      <c r="C12" s="90"/>
      <c r="D12" s="90"/>
      <c r="E12" s="90"/>
      <c r="F12" s="90"/>
      <c r="G12" s="90"/>
      <c r="H12" s="90"/>
      <c r="I12" s="89"/>
      <c r="J12" s="46"/>
    </row>
    <row r="13" spans="1:10" ht="15" customHeight="1" x14ac:dyDescent="0.25">
      <c r="A13" s="29" t="s">
        <v>3</v>
      </c>
      <c r="B13" s="90" t="s">
        <v>269</v>
      </c>
      <c r="C13" s="90"/>
      <c r="D13" s="90"/>
      <c r="E13" s="90"/>
      <c r="F13" s="90"/>
      <c r="G13" s="90"/>
      <c r="H13" s="90"/>
      <c r="I13" s="89"/>
      <c r="J13" s="46"/>
    </row>
    <row r="14" spans="1:10" ht="15.75" customHeight="1" thickBot="1" x14ac:dyDescent="0.3">
      <c r="A14" s="9">
        <f>INDEX('Point Grid'!$C$8:$I$34,MATCH($A$1,'Point Grid'!$A$8:$A$34,0),MATCH(A13,'Point Grid'!$C$7:$I$7,0))</f>
        <v>0.75</v>
      </c>
      <c r="B14" s="90" t="s">
        <v>270</v>
      </c>
      <c r="C14" s="90"/>
      <c r="D14" s="90"/>
      <c r="E14" s="90"/>
      <c r="F14" s="90"/>
      <c r="G14" s="90"/>
      <c r="H14" s="90"/>
      <c r="I14" s="89"/>
      <c r="J14" s="46"/>
    </row>
    <row r="15" spans="1:10" ht="15.75" customHeight="1" thickBot="1" x14ac:dyDescent="0.3">
      <c r="A15" s="5"/>
      <c r="B15" s="90" t="s">
        <v>271</v>
      </c>
      <c r="C15" s="90"/>
      <c r="D15" s="90"/>
      <c r="E15" s="90"/>
      <c r="F15" s="90"/>
      <c r="G15" s="90"/>
      <c r="H15" s="90"/>
      <c r="I15" s="89"/>
      <c r="J15" s="46"/>
    </row>
    <row r="16" spans="1:10" ht="15" customHeight="1" x14ac:dyDescent="0.25">
      <c r="A16" s="39"/>
      <c r="B16" s="90"/>
      <c r="C16" s="90"/>
      <c r="D16" s="90"/>
      <c r="E16" s="90"/>
      <c r="F16" s="90"/>
      <c r="G16" s="90"/>
      <c r="H16" s="90"/>
      <c r="I16" s="89"/>
      <c r="J16" s="46"/>
    </row>
    <row r="17" spans="1:10" ht="15" customHeight="1" x14ac:dyDescent="0.25">
      <c r="A17" s="29" t="s">
        <v>4</v>
      </c>
      <c r="B17" s="90" t="s">
        <v>272</v>
      </c>
      <c r="C17" s="90"/>
      <c r="D17" s="90"/>
      <c r="E17" s="90"/>
      <c r="F17" s="90"/>
      <c r="G17" s="90"/>
      <c r="H17" s="90"/>
      <c r="I17" s="89"/>
      <c r="J17" s="46"/>
    </row>
    <row r="18" spans="1:10" ht="15" customHeight="1" thickBot="1" x14ac:dyDescent="0.3">
      <c r="A18" s="9">
        <f>INDEX('Point Grid'!$C$8:$I$34,MATCH($A$1,'Point Grid'!$A$8:$A$34,0),MATCH(A17,'Point Grid'!$C$7:$I$7,0))</f>
        <v>0.75</v>
      </c>
      <c r="B18" s="90"/>
      <c r="C18" s="90"/>
      <c r="D18" s="90"/>
      <c r="E18" s="90"/>
      <c r="F18" s="90"/>
      <c r="G18" s="90"/>
      <c r="H18" s="90"/>
      <c r="I18" s="89"/>
      <c r="J18" s="46"/>
    </row>
    <row r="19" spans="1:10" ht="15" customHeight="1" thickBot="1" x14ac:dyDescent="0.3">
      <c r="A19" s="5"/>
      <c r="B19" s="90"/>
      <c r="C19" s="90"/>
      <c r="D19" s="90"/>
      <c r="E19" s="90"/>
      <c r="F19" s="90"/>
      <c r="G19" s="90"/>
      <c r="H19" s="90"/>
      <c r="I19" s="89"/>
      <c r="J19" s="46"/>
    </row>
    <row r="20" spans="1:10" ht="15.75" customHeight="1" thickBot="1" x14ac:dyDescent="0.3">
      <c r="A20" s="26"/>
      <c r="B20" s="47"/>
      <c r="C20" s="47"/>
      <c r="D20" s="47"/>
      <c r="E20" s="47"/>
      <c r="F20" s="47"/>
      <c r="G20" s="47"/>
      <c r="H20" s="47"/>
      <c r="I20" s="48"/>
      <c r="J20" s="46"/>
    </row>
    <row r="21" spans="1:10" ht="15" customHeight="1" x14ac:dyDescent="0.25">
      <c r="B21" s="46"/>
      <c r="C21" s="46"/>
      <c r="D21" s="46"/>
      <c r="E21" s="46"/>
      <c r="F21" s="46"/>
      <c r="G21" s="46"/>
      <c r="H21" s="46"/>
      <c r="I21" s="46"/>
      <c r="J21" s="46"/>
    </row>
    <row r="22" spans="1:10" ht="15" customHeight="1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ht="15" customHeight="1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15" customHeight="1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ht="15" customHeight="1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15" customHeight="1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ht="15" customHeight="1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ht="15" customHeight="1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ht="15" customHeight="1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ht="15" customHeight="1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ht="15" customHeight="1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15" customHeight="1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ht="15" customHeight="1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ht="15" customHeight="1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ht="15" customHeight="1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ht="15" customHeight="1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ht="15" customHeight="1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ht="15" customHeight="1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ht="15" customHeight="1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ht="15" customHeight="1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ht="15" customHeight="1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ht="15" customHeight="1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ht="15" customHeight="1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ht="15" customHeight="1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ht="15" customHeight="1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ht="15" customHeight="1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ht="15" customHeight="1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ht="15" customHeight="1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ht="15" customHeight="1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ht="15" customHeight="1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ht="15" customHeight="1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ht="15" customHeight="1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ht="15" customHeight="1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ht="15" customHeight="1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ht="15" customHeight="1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ht="15" customHeight="1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ht="15" customHeight="1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ht="15" customHeight="1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ht="15" customHeight="1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ht="15" customHeight="1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ht="15" customHeight="1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ht="15" customHeight="1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ht="15" customHeight="1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ht="15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ht="15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ht="15" customHeight="1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ht="15" customHeight="1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ht="15" customHeight="1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ht="15" customHeight="1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ht="15" customHeight="1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ht="15" customHeight="1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ht="15" customHeight="1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ht="15" customHeight="1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ht="15" customHeight="1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ht="15" customHeight="1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ht="15" customHeight="1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ht="15" customHeight="1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ht="15" customHeight="1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ht="15" customHeight="1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ht="15" customHeight="1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ht="15" customHeight="1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ht="15" customHeight="1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91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4" width="5.5703125" style="23" customWidth="1"/>
    <col min="5" max="7" width="14.140625" style="23" customWidth="1"/>
    <col min="8" max="9" width="12.140625" style="23" customWidth="1"/>
    <col min="10" max="10" width="10.7109375" style="23" customWidth="1"/>
    <col min="11" max="16384" width="9.140625" style="23"/>
  </cols>
  <sheetData>
    <row r="1" spans="1:26" x14ac:dyDescent="0.25">
      <c r="A1" s="7">
        <v>20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2"/>
    </row>
    <row r="2" spans="1:26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6" ht="15.75" customHeight="1" x14ac:dyDescent="0.25">
      <c r="A3" s="8" t="s">
        <v>13</v>
      </c>
      <c r="B3" s="90"/>
      <c r="C3" s="90"/>
      <c r="D3" s="90"/>
      <c r="E3" s="90"/>
      <c r="F3" s="90"/>
      <c r="G3" s="90"/>
      <c r="H3" s="90"/>
      <c r="I3" s="89"/>
      <c r="J3" s="46"/>
    </row>
    <row r="4" spans="1:26" ht="15" customHeight="1" x14ac:dyDescent="0.25">
      <c r="A4" s="9">
        <f>INDEX('Point Grid'!B:B,MATCH($A$1,'Point Grid'!A:A,0))</f>
        <v>2</v>
      </c>
      <c r="B4" s="90"/>
      <c r="C4" s="90"/>
      <c r="D4" s="90"/>
      <c r="E4" s="90"/>
      <c r="F4" s="90"/>
      <c r="G4" s="90"/>
      <c r="H4" s="90"/>
      <c r="I4" s="89"/>
      <c r="J4" s="46"/>
    </row>
    <row r="5" spans="1:26" ht="15" customHeight="1" x14ac:dyDescent="0.25">
      <c r="A5" s="9"/>
      <c r="B5" s="90"/>
      <c r="C5" s="90"/>
      <c r="D5" s="90"/>
      <c r="E5" s="90"/>
      <c r="F5" s="90"/>
      <c r="G5" s="90"/>
      <c r="H5" s="90"/>
      <c r="I5" s="89"/>
      <c r="J5" s="46"/>
    </row>
    <row r="6" spans="1:26" ht="15" customHeight="1" x14ac:dyDescent="0.25">
      <c r="A6" s="29" t="s">
        <v>2</v>
      </c>
      <c r="B6" s="90" t="s">
        <v>288</v>
      </c>
      <c r="C6" s="90"/>
      <c r="D6" s="90"/>
      <c r="E6" s="90"/>
      <c r="F6" s="90"/>
      <c r="G6" s="90"/>
      <c r="H6" s="90"/>
      <c r="I6" s="89"/>
      <c r="J6" s="46"/>
      <c r="L6" s="30"/>
      <c r="M6" s="37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5" customHeight="1" thickBot="1" x14ac:dyDescent="0.3">
      <c r="A7" s="9">
        <f>INDEX('Point Grid'!$C$8:$I$34,MATCH($A$1,'Point Grid'!$A$8:$A$34,0),MATCH(A6,'Point Grid'!$C$7:$I$7,0))</f>
        <v>1.5</v>
      </c>
      <c r="B7" s="90" t="s">
        <v>289</v>
      </c>
      <c r="C7" s="90"/>
      <c r="D7" s="90"/>
      <c r="E7" s="90"/>
      <c r="F7" s="90"/>
      <c r="G7" s="90"/>
      <c r="H7" s="90"/>
      <c r="I7" s="89"/>
      <c r="J7" s="46"/>
      <c r="L7" s="30"/>
      <c r="M7" s="37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5" customHeight="1" thickBot="1" x14ac:dyDescent="0.3">
      <c r="A8" s="5"/>
      <c r="B8" s="90" t="s">
        <v>290</v>
      </c>
      <c r="C8" s="90"/>
      <c r="D8" s="90"/>
      <c r="E8" s="90"/>
      <c r="F8" s="90"/>
      <c r="G8" s="90"/>
      <c r="H8" s="90"/>
      <c r="I8" s="89"/>
      <c r="J8" s="46"/>
      <c r="L8" s="30"/>
      <c r="M8" s="37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5" customHeight="1" x14ac:dyDescent="0.25">
      <c r="A9" s="9"/>
      <c r="B9" s="90"/>
      <c r="C9" s="90"/>
      <c r="D9" s="90"/>
      <c r="E9" s="90"/>
      <c r="F9" s="90"/>
      <c r="G9" s="90"/>
      <c r="H9" s="90"/>
      <c r="I9" s="89"/>
      <c r="J9" s="46"/>
      <c r="L9" s="30"/>
      <c r="M9" s="37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5.75" customHeight="1" x14ac:dyDescent="0.25">
      <c r="A10" s="31"/>
      <c r="B10" s="90" t="s">
        <v>450</v>
      </c>
      <c r="C10" s="90"/>
      <c r="D10" s="90"/>
      <c r="E10" s="90"/>
      <c r="F10" s="90"/>
      <c r="G10" s="90"/>
      <c r="H10" s="90"/>
      <c r="I10" s="89"/>
      <c r="J10" s="46"/>
      <c r="L10" s="30"/>
      <c r="M10" s="37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5.75" customHeight="1" x14ac:dyDescent="0.25">
      <c r="A11" s="39"/>
      <c r="B11" s="90" t="s">
        <v>436</v>
      </c>
      <c r="C11" s="90"/>
      <c r="D11" s="90"/>
      <c r="E11" s="90"/>
      <c r="F11" s="90"/>
      <c r="G11" s="90"/>
      <c r="H11" s="90"/>
      <c r="I11" s="89"/>
      <c r="J11" s="46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5.75" customHeight="1" x14ac:dyDescent="0.25">
      <c r="A12" s="39"/>
      <c r="B12" s="90" t="s">
        <v>437</v>
      </c>
      <c r="C12" s="90"/>
      <c r="D12" s="90"/>
      <c r="E12" s="90"/>
      <c r="F12" s="90"/>
      <c r="G12" s="90"/>
      <c r="H12" s="90"/>
      <c r="I12" s="89"/>
      <c r="J12" s="46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.75" customHeight="1" x14ac:dyDescent="0.25">
      <c r="A13" s="39"/>
      <c r="B13" s="90" t="s">
        <v>438</v>
      </c>
      <c r="C13" s="90"/>
      <c r="D13" s="90"/>
      <c r="E13" s="90"/>
      <c r="F13" s="90"/>
      <c r="G13" s="90"/>
      <c r="H13" s="90"/>
      <c r="I13" s="89"/>
      <c r="J13" s="46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5.75" customHeight="1" x14ac:dyDescent="0.25">
      <c r="A14" s="39"/>
      <c r="B14" s="90" t="s">
        <v>439</v>
      </c>
      <c r="C14" s="90"/>
      <c r="D14" s="90"/>
      <c r="E14" s="90"/>
      <c r="F14" s="90"/>
      <c r="G14" s="90"/>
      <c r="H14" s="90"/>
      <c r="I14" s="89"/>
      <c r="J14" s="46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5.75" customHeight="1" x14ac:dyDescent="0.25">
      <c r="A15" s="39"/>
      <c r="B15" s="90" t="s">
        <v>440</v>
      </c>
      <c r="C15" s="90"/>
      <c r="D15" s="90"/>
      <c r="E15" s="90"/>
      <c r="F15" s="90"/>
      <c r="G15" s="90"/>
      <c r="H15" s="90"/>
      <c r="I15" s="89"/>
      <c r="J15" s="46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5.75" customHeight="1" x14ac:dyDescent="0.25">
      <c r="A16" s="39"/>
      <c r="B16" s="90"/>
      <c r="C16" s="90"/>
      <c r="D16" s="90"/>
      <c r="E16" s="90"/>
      <c r="F16" s="90"/>
      <c r="G16" s="90"/>
      <c r="H16" s="90"/>
      <c r="I16" s="89"/>
      <c r="J16" s="46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5.75" customHeight="1" x14ac:dyDescent="0.25">
      <c r="A17" s="31"/>
      <c r="B17" s="90" t="s">
        <v>419</v>
      </c>
      <c r="C17" s="90"/>
      <c r="D17" s="90"/>
      <c r="E17" s="90"/>
      <c r="F17" s="90"/>
      <c r="G17" s="90"/>
      <c r="H17" s="90"/>
      <c r="I17" s="89"/>
      <c r="J17" s="46"/>
      <c r="L17" s="30"/>
      <c r="M17" s="37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5.75" customHeight="1" x14ac:dyDescent="0.25">
      <c r="A18" s="39"/>
      <c r="B18" s="90" t="s">
        <v>441</v>
      </c>
      <c r="C18" s="90"/>
      <c r="D18" s="90"/>
      <c r="E18" s="90"/>
      <c r="F18" s="90"/>
      <c r="G18" s="90"/>
      <c r="H18" s="90"/>
      <c r="I18" s="89"/>
      <c r="J18" s="46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5.75" customHeight="1" x14ac:dyDescent="0.25">
      <c r="A19" s="39"/>
      <c r="B19" s="90" t="s">
        <v>442</v>
      </c>
      <c r="C19" s="90"/>
      <c r="D19" s="90"/>
      <c r="E19" s="90"/>
      <c r="F19" s="90"/>
      <c r="G19" s="90"/>
      <c r="H19" s="90"/>
      <c r="I19" s="89"/>
      <c r="J19" s="46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5.75" customHeight="1" x14ac:dyDescent="0.25">
      <c r="A20" s="39"/>
      <c r="B20" s="90" t="s">
        <v>443</v>
      </c>
      <c r="C20" s="90"/>
      <c r="D20" s="90"/>
      <c r="E20" s="90"/>
      <c r="F20" s="90"/>
      <c r="G20" s="90"/>
      <c r="H20" s="90"/>
      <c r="I20" s="89"/>
      <c r="J20" s="46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.75" customHeight="1" x14ac:dyDescent="0.25">
      <c r="A21" s="39"/>
      <c r="B21" s="90"/>
      <c r="C21" s="90"/>
      <c r="D21" s="90"/>
      <c r="E21" s="90"/>
      <c r="F21" s="90"/>
      <c r="G21" s="90"/>
      <c r="H21" s="90"/>
      <c r="I21" s="89"/>
      <c r="J21" s="46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.75" customHeight="1" x14ac:dyDescent="0.25">
      <c r="A22" s="29" t="s">
        <v>3</v>
      </c>
      <c r="B22" s="90" t="s">
        <v>291</v>
      </c>
      <c r="C22" s="90"/>
      <c r="D22" s="90"/>
      <c r="E22" s="90"/>
      <c r="F22" s="90"/>
      <c r="G22" s="90"/>
      <c r="H22" s="90"/>
      <c r="I22" s="89"/>
      <c r="J22" s="46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.75" customHeight="1" thickBot="1" x14ac:dyDescent="0.3">
      <c r="A23" s="9">
        <f>INDEX('Point Grid'!$C$8:$I$34,MATCH($A$1,'Point Grid'!$A$8:$A$34,0),MATCH(A22,'Point Grid'!$C$7:$I$7,0))</f>
        <v>0.5</v>
      </c>
      <c r="B23" s="90" t="s">
        <v>292</v>
      </c>
      <c r="C23" s="90"/>
      <c r="D23" s="90"/>
      <c r="E23" s="90"/>
      <c r="F23" s="90"/>
      <c r="G23" s="90"/>
      <c r="H23" s="90"/>
      <c r="I23" s="89"/>
      <c r="J23" s="46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.75" customHeight="1" thickBot="1" x14ac:dyDescent="0.3">
      <c r="A24" s="5"/>
      <c r="B24" s="90" t="s">
        <v>293</v>
      </c>
      <c r="C24" s="90"/>
      <c r="D24" s="90"/>
      <c r="E24" s="90"/>
      <c r="F24" s="90"/>
      <c r="G24" s="90"/>
      <c r="H24" s="90"/>
      <c r="I24" s="89"/>
      <c r="J24" s="46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5.75" customHeight="1" x14ac:dyDescent="0.25">
      <c r="A25" s="39"/>
      <c r="B25" s="90"/>
      <c r="C25" s="90"/>
      <c r="D25" s="90"/>
      <c r="E25" s="90"/>
      <c r="F25" s="90"/>
      <c r="G25" s="90"/>
      <c r="H25" s="90"/>
      <c r="I25" s="89"/>
      <c r="J25" s="46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5.75" customHeight="1" x14ac:dyDescent="0.25">
      <c r="A26" s="39"/>
      <c r="B26" s="90" t="s">
        <v>294</v>
      </c>
      <c r="C26" s="90"/>
      <c r="D26" s="90"/>
      <c r="E26" s="90"/>
      <c r="F26" s="90"/>
      <c r="G26" s="90"/>
      <c r="H26" s="90"/>
      <c r="I26" s="89"/>
      <c r="J26" s="46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" customHeight="1" x14ac:dyDescent="0.25">
      <c r="A27" s="39"/>
      <c r="B27" s="90" t="s">
        <v>295</v>
      </c>
      <c r="C27" s="90"/>
      <c r="D27" s="90"/>
      <c r="E27" s="90"/>
      <c r="F27" s="90"/>
      <c r="G27" s="90"/>
      <c r="H27" s="90"/>
      <c r="I27" s="89"/>
      <c r="J27" s="46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" customHeight="1" x14ac:dyDescent="0.25">
      <c r="A28" s="39"/>
      <c r="B28" s="31" t="s">
        <v>297</v>
      </c>
      <c r="C28" s="90"/>
      <c r="D28" s="90"/>
      <c r="E28" s="90"/>
      <c r="F28" s="90"/>
      <c r="G28" s="90"/>
      <c r="H28" s="90"/>
      <c r="I28" s="89"/>
      <c r="J28" s="46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.75" customHeight="1" x14ac:dyDescent="0.25">
      <c r="A29" s="39"/>
      <c r="B29" s="31" t="s">
        <v>296</v>
      </c>
      <c r="C29" s="90"/>
      <c r="D29" s="90"/>
      <c r="E29" s="90"/>
      <c r="F29" s="90"/>
      <c r="G29" s="90"/>
      <c r="H29" s="90"/>
      <c r="I29" s="89"/>
      <c r="J29" s="46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.75" customHeight="1" x14ac:dyDescent="0.25">
      <c r="A30" s="39"/>
      <c r="B30" s="90"/>
      <c r="C30" s="90"/>
      <c r="D30" s="90"/>
      <c r="E30" s="90"/>
      <c r="F30" s="90"/>
      <c r="G30" s="90"/>
      <c r="H30" s="90"/>
      <c r="I30" s="89"/>
      <c r="J30" s="46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" customHeight="1" x14ac:dyDescent="0.25">
      <c r="A31" s="39"/>
      <c r="B31" s="90" t="s">
        <v>420</v>
      </c>
      <c r="C31" s="90"/>
      <c r="D31" s="90"/>
      <c r="E31" s="90"/>
      <c r="F31" s="90"/>
      <c r="G31" s="90"/>
      <c r="H31" s="90"/>
      <c r="I31" s="89"/>
      <c r="J31" s="46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" customHeight="1" x14ac:dyDescent="0.25">
      <c r="A32" s="31"/>
      <c r="B32" s="90" t="s">
        <v>421</v>
      </c>
      <c r="C32" s="90"/>
      <c r="D32" s="90"/>
      <c r="E32" s="90"/>
      <c r="F32" s="90"/>
      <c r="G32" s="90"/>
      <c r="H32" s="90"/>
      <c r="I32" s="89"/>
      <c r="J32" s="46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10" ht="15.75" customHeight="1" thickBot="1" x14ac:dyDescent="0.3">
      <c r="A33" s="26"/>
      <c r="B33" s="47"/>
      <c r="C33" s="47"/>
      <c r="D33" s="47"/>
      <c r="E33" s="47"/>
      <c r="F33" s="47"/>
      <c r="G33" s="47"/>
      <c r="H33" s="47"/>
      <c r="I33" s="48"/>
      <c r="J33" s="46"/>
    </row>
    <row r="34" spans="1:10" ht="15" customHeight="1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1:10" ht="15" customHeight="1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1:10" ht="15" customHeight="1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1:10" ht="15" customHeight="1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1:10" ht="15" customHeight="1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1:10" ht="15" customHeight="1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1:10" ht="15" customHeight="1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1:10" ht="15" customHeight="1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1:10" ht="15" customHeight="1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1:10" ht="15" customHeight="1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1:10" ht="15" customHeight="1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1:10" ht="15" customHeight="1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1:10" ht="15" customHeight="1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1:10" ht="15" customHeight="1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1:10" ht="15" customHeight="1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ht="15" customHeight="1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ht="15" customHeight="1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ht="15" customHeight="1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ht="15" customHeight="1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ht="15" customHeight="1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ht="15" customHeight="1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ht="15" customHeight="1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ht="15" customHeight="1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ht="15" customHeight="1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ht="15" customHeight="1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ht="15" customHeight="1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ht="15" customHeight="1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ht="15" customHeight="1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ht="15" customHeight="1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ht="15" customHeight="1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ht="15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ht="15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ht="15" customHeight="1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ht="15" customHeight="1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ht="15" customHeight="1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ht="15" customHeight="1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ht="15" customHeight="1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ht="15" customHeight="1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ht="15" customHeight="1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ht="15" customHeight="1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ht="15" customHeight="1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ht="15" customHeight="1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ht="15" customHeight="1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ht="15" customHeight="1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ht="15" customHeight="1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ht="15" customHeight="1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ht="15" customHeight="1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ht="15" customHeight="1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ht="15" customHeight="1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ht="15" customHeight="1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ht="15" customHeight="1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ht="15" customHeight="1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ht="15" customHeight="1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ht="15" customHeight="1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ht="15" customHeight="1" x14ac:dyDescent="0.25">
      <c r="B90" s="46"/>
      <c r="C90" s="46"/>
      <c r="D90" s="46"/>
      <c r="E90" s="46"/>
      <c r="F90" s="46"/>
      <c r="G90" s="46"/>
      <c r="H90" s="46"/>
      <c r="I90" s="46"/>
      <c r="J90" s="46"/>
    </row>
    <row r="91" spans="2:10" ht="15" customHeight="1" x14ac:dyDescent="0.25">
      <c r="B91" s="46"/>
      <c r="C91" s="46"/>
      <c r="D91" s="46"/>
      <c r="E91" s="46"/>
      <c r="F91" s="46"/>
      <c r="G91" s="46"/>
      <c r="H91" s="46"/>
      <c r="I91" s="46"/>
      <c r="J91" s="46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81"/>
  <sheetViews>
    <sheetView workbookViewId="0"/>
  </sheetViews>
  <sheetFormatPr defaultColWidth="9.140625" defaultRowHeight="15" x14ac:dyDescent="0.25"/>
  <cols>
    <col min="1" max="1" width="8.7109375" style="23" customWidth="1"/>
    <col min="2" max="2" width="14" style="23" customWidth="1"/>
    <col min="3" max="9" width="10.42578125" style="23" customWidth="1"/>
    <col min="10" max="10" width="10.7109375" style="23" customWidth="1"/>
    <col min="11" max="16384" width="9.140625" style="23"/>
  </cols>
  <sheetData>
    <row r="1" spans="1:9" x14ac:dyDescent="0.25">
      <c r="A1" s="7">
        <v>21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2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58"/>
      <c r="C3" s="58"/>
      <c r="D3" s="58"/>
      <c r="E3" s="58"/>
      <c r="F3" s="58"/>
      <c r="G3" s="58"/>
      <c r="H3" s="58"/>
      <c r="I3" s="85"/>
    </row>
    <row r="4" spans="1:9" x14ac:dyDescent="0.25">
      <c r="A4" s="9">
        <f>INDEX('Point Grid'!B:B,MATCH($A$1,'Point Grid'!A:A,0))</f>
        <v>2.25</v>
      </c>
      <c r="B4" s="58"/>
      <c r="C4" s="58"/>
      <c r="D4" s="58"/>
      <c r="E4" s="58"/>
      <c r="F4" s="58"/>
      <c r="G4" s="58"/>
      <c r="H4" s="58"/>
      <c r="I4" s="85"/>
    </row>
    <row r="5" spans="1:9" x14ac:dyDescent="0.25">
      <c r="A5" s="39"/>
      <c r="B5" s="58"/>
      <c r="C5" s="58"/>
      <c r="D5" s="58"/>
      <c r="E5" s="58"/>
      <c r="F5" s="58"/>
      <c r="G5" s="58"/>
      <c r="H5" s="58"/>
      <c r="I5" s="85"/>
    </row>
    <row r="6" spans="1:9" ht="15" customHeight="1" x14ac:dyDescent="0.25">
      <c r="A6" s="29" t="s">
        <v>2</v>
      </c>
      <c r="B6" s="58" t="s">
        <v>298</v>
      </c>
      <c r="C6" s="58"/>
      <c r="D6" s="58"/>
      <c r="E6" s="58"/>
      <c r="F6" s="58"/>
      <c r="G6" s="58"/>
      <c r="H6" s="58"/>
      <c r="I6" s="85"/>
    </row>
    <row r="7" spans="1:9" ht="15" customHeight="1" thickBot="1" x14ac:dyDescent="0.3">
      <c r="A7" s="9">
        <f>INDEX('Point Grid'!$C$8:$I$34,MATCH($A$1,'Point Grid'!$A$8:$A$34,0),MATCH(A6,'Point Grid'!$C$7:$I$7,0))</f>
        <v>0.5</v>
      </c>
      <c r="B7" s="31"/>
      <c r="C7" s="58"/>
      <c r="D7" s="58"/>
      <c r="E7" s="58"/>
      <c r="F7" s="58"/>
      <c r="G7" s="58"/>
      <c r="H7" s="58"/>
      <c r="I7" s="85"/>
    </row>
    <row r="8" spans="1:9" ht="15" customHeight="1" thickBot="1" x14ac:dyDescent="0.3">
      <c r="A8" s="5"/>
      <c r="B8" s="58" t="s">
        <v>299</v>
      </c>
      <c r="C8" s="58"/>
      <c r="D8" s="58"/>
      <c r="E8" s="58"/>
      <c r="F8" s="58"/>
      <c r="G8" s="58"/>
      <c r="H8" s="58"/>
      <c r="I8" s="85"/>
    </row>
    <row r="9" spans="1:9" x14ac:dyDescent="0.25">
      <c r="A9" s="41"/>
      <c r="B9" s="58" t="s">
        <v>300</v>
      </c>
      <c r="C9" s="58"/>
      <c r="D9" s="58"/>
      <c r="E9" s="58"/>
      <c r="F9" s="58"/>
      <c r="G9" s="58"/>
      <c r="H9" s="58"/>
      <c r="I9" s="85"/>
    </row>
    <row r="10" spans="1:9" x14ac:dyDescent="0.25">
      <c r="A10" s="41"/>
      <c r="B10" s="58" t="s">
        <v>301</v>
      </c>
      <c r="C10" s="58"/>
      <c r="D10" s="58"/>
      <c r="E10" s="58"/>
      <c r="F10" s="58"/>
      <c r="G10" s="58"/>
      <c r="H10" s="58"/>
      <c r="I10" s="85"/>
    </row>
    <row r="11" spans="1:9" x14ac:dyDescent="0.25">
      <c r="A11" s="41"/>
      <c r="B11" s="58" t="s">
        <v>303</v>
      </c>
      <c r="C11" s="58"/>
      <c r="D11" s="58"/>
      <c r="E11" s="58"/>
      <c r="F11" s="58"/>
      <c r="G11" s="58"/>
      <c r="H11" s="58"/>
      <c r="I11" s="85"/>
    </row>
    <row r="12" spans="1:9" x14ac:dyDescent="0.25">
      <c r="A12" s="41"/>
      <c r="B12" s="58" t="s">
        <v>302</v>
      </c>
      <c r="C12" s="58"/>
      <c r="D12" s="58"/>
      <c r="E12" s="58"/>
      <c r="F12" s="58"/>
      <c r="G12" s="58"/>
      <c r="H12" s="58"/>
      <c r="I12" s="85"/>
    </row>
    <row r="13" spans="1:9" x14ac:dyDescent="0.25">
      <c r="A13" s="41"/>
      <c r="B13" s="58"/>
      <c r="C13" s="58"/>
      <c r="D13" s="58"/>
      <c r="E13" s="58"/>
      <c r="F13" s="58"/>
      <c r="G13" s="58"/>
      <c r="H13" s="58"/>
      <c r="I13" s="85"/>
    </row>
    <row r="14" spans="1:9" x14ac:dyDescent="0.25">
      <c r="A14" s="29" t="s">
        <v>3</v>
      </c>
      <c r="B14" s="58" t="s">
        <v>304</v>
      </c>
      <c r="C14" s="58"/>
      <c r="D14" s="58"/>
      <c r="E14" s="58"/>
      <c r="F14" s="58"/>
      <c r="G14" s="58"/>
      <c r="H14" s="58"/>
      <c r="I14" s="85"/>
    </row>
    <row r="15" spans="1:9" ht="15.75" thickBot="1" x14ac:dyDescent="0.3">
      <c r="A15" s="9">
        <f>INDEX('Point Grid'!$C$8:$I$34,MATCH($A$1,'Point Grid'!$A$8:$A$34,0),MATCH(A14,'Point Grid'!$C$7:$I$7,0))</f>
        <v>0.75</v>
      </c>
      <c r="B15" s="58" t="s">
        <v>305</v>
      </c>
      <c r="C15" s="58"/>
      <c r="D15" s="58"/>
      <c r="E15" s="58"/>
      <c r="F15" s="58"/>
      <c r="G15" s="58"/>
      <c r="H15" s="58"/>
      <c r="I15" s="85"/>
    </row>
    <row r="16" spans="1:9" ht="15.75" thickBot="1" x14ac:dyDescent="0.3">
      <c r="A16" s="5"/>
      <c r="B16" s="58" t="s">
        <v>306</v>
      </c>
      <c r="C16" s="58"/>
      <c r="D16" s="58"/>
      <c r="E16" s="58"/>
      <c r="F16" s="58"/>
      <c r="G16" s="58"/>
      <c r="H16" s="58"/>
      <c r="I16" s="85"/>
    </row>
    <row r="17" spans="1:9" x14ac:dyDescent="0.25">
      <c r="A17" s="9"/>
      <c r="B17" s="58"/>
      <c r="C17" s="58"/>
      <c r="D17" s="58"/>
      <c r="E17" s="58"/>
      <c r="F17" s="58"/>
      <c r="G17" s="58"/>
      <c r="H17" s="58"/>
      <c r="I17" s="85"/>
    </row>
    <row r="18" spans="1:9" x14ac:dyDescent="0.25">
      <c r="A18" s="29" t="s">
        <v>4</v>
      </c>
      <c r="B18" s="58" t="s">
        <v>307</v>
      </c>
      <c r="C18" s="58"/>
      <c r="D18" s="58"/>
      <c r="E18" s="58"/>
      <c r="F18" s="58"/>
      <c r="G18" s="58"/>
      <c r="H18" s="58"/>
      <c r="I18" s="85"/>
    </row>
    <row r="19" spans="1:9" ht="15.75" thickBot="1" x14ac:dyDescent="0.3">
      <c r="A19" s="9">
        <f>INDEX('Point Grid'!$C$8:$I$34,MATCH($A$1,'Point Grid'!$A$8:$A$34,0),MATCH(A18,'Point Grid'!$C$7:$I$7,0))</f>
        <v>1</v>
      </c>
      <c r="B19" s="58" t="s">
        <v>310</v>
      </c>
      <c r="C19" s="58"/>
      <c r="D19" s="58"/>
      <c r="E19" s="58"/>
      <c r="F19" s="58"/>
      <c r="G19" s="58"/>
      <c r="H19" s="58"/>
      <c r="I19" s="85"/>
    </row>
    <row r="20" spans="1:9" ht="15.75" thickBot="1" x14ac:dyDescent="0.3">
      <c r="A20" s="5"/>
      <c r="B20" s="31" t="s">
        <v>311</v>
      </c>
      <c r="C20" s="58"/>
      <c r="D20" s="58"/>
      <c r="E20" s="58"/>
      <c r="F20" s="58"/>
      <c r="G20" s="58"/>
      <c r="H20" s="58"/>
      <c r="I20" s="85"/>
    </row>
    <row r="21" spans="1:9" x14ac:dyDescent="0.25">
      <c r="A21" s="9"/>
      <c r="B21" s="31" t="s">
        <v>313</v>
      </c>
      <c r="C21" s="58"/>
      <c r="D21" s="58"/>
      <c r="E21" s="58"/>
      <c r="F21" s="58"/>
      <c r="G21" s="58"/>
      <c r="H21" s="58"/>
      <c r="I21" s="85"/>
    </row>
    <row r="22" spans="1:9" x14ac:dyDescent="0.25">
      <c r="A22" s="9"/>
      <c r="B22" s="58" t="s">
        <v>312</v>
      </c>
      <c r="C22" s="58"/>
      <c r="D22" s="58"/>
      <c r="E22" s="58"/>
      <c r="F22" s="58"/>
      <c r="G22" s="58"/>
      <c r="H22" s="58"/>
      <c r="I22" s="85"/>
    </row>
    <row r="23" spans="1:9" x14ac:dyDescent="0.25">
      <c r="A23" s="9"/>
      <c r="B23" s="58"/>
      <c r="C23" s="58"/>
      <c r="D23" s="58"/>
      <c r="E23" s="58"/>
      <c r="F23" s="58"/>
      <c r="G23" s="58"/>
      <c r="H23" s="58"/>
      <c r="I23" s="85"/>
    </row>
    <row r="24" spans="1:9" x14ac:dyDescent="0.25">
      <c r="A24" s="9"/>
      <c r="B24" s="58" t="s">
        <v>308</v>
      </c>
      <c r="C24" s="58"/>
      <c r="D24" s="58"/>
      <c r="E24" s="58"/>
      <c r="F24" s="58"/>
      <c r="G24" s="58"/>
      <c r="H24" s="58"/>
      <c r="I24" s="85"/>
    </row>
    <row r="25" spans="1:9" x14ac:dyDescent="0.25">
      <c r="A25" s="9"/>
      <c r="B25" s="58" t="s">
        <v>309</v>
      </c>
      <c r="C25" s="58"/>
      <c r="D25" s="58"/>
      <c r="E25" s="58"/>
      <c r="F25" s="58"/>
      <c r="G25" s="58"/>
      <c r="H25" s="58"/>
      <c r="I25" s="85"/>
    </row>
    <row r="26" spans="1:9" ht="15.75" thickBot="1" x14ac:dyDescent="0.3">
      <c r="A26" s="26"/>
      <c r="B26" s="47"/>
      <c r="C26" s="47"/>
      <c r="D26" s="47"/>
      <c r="E26" s="47"/>
      <c r="F26" s="47"/>
      <c r="G26" s="47"/>
      <c r="H26" s="27"/>
      <c r="I26" s="28"/>
    </row>
    <row r="27" spans="1:9" x14ac:dyDescent="0.25">
      <c r="B27" s="46"/>
      <c r="C27" s="46"/>
      <c r="D27" s="46"/>
      <c r="E27" s="46"/>
      <c r="F27" s="46"/>
      <c r="G27" s="46"/>
    </row>
    <row r="28" spans="1:9" x14ac:dyDescent="0.25">
      <c r="B28" s="46"/>
      <c r="C28" s="46"/>
      <c r="D28" s="46"/>
      <c r="E28" s="46"/>
      <c r="F28" s="46"/>
      <c r="G28" s="46"/>
    </row>
    <row r="29" spans="1:9" x14ac:dyDescent="0.25">
      <c r="B29" s="46"/>
      <c r="C29" s="46"/>
      <c r="D29" s="46"/>
      <c r="E29" s="46"/>
      <c r="F29" s="46"/>
      <c r="G29" s="46"/>
    </row>
    <row r="30" spans="1:9" x14ac:dyDescent="0.25">
      <c r="B30" s="46"/>
      <c r="C30" s="46"/>
      <c r="D30" s="46"/>
      <c r="E30" s="46"/>
      <c r="F30" s="46"/>
      <c r="G30" s="46"/>
    </row>
    <row r="31" spans="1:9" x14ac:dyDescent="0.25">
      <c r="B31" s="46"/>
      <c r="C31" s="46"/>
      <c r="D31" s="46"/>
      <c r="E31" s="46"/>
      <c r="F31" s="46"/>
      <c r="G31" s="46"/>
    </row>
    <row r="32" spans="1:9" x14ac:dyDescent="0.25">
      <c r="B32" s="46"/>
      <c r="C32" s="46"/>
      <c r="D32" s="46"/>
      <c r="E32" s="46"/>
      <c r="F32" s="46"/>
      <c r="G32" s="46"/>
    </row>
    <row r="33" spans="2:7" x14ac:dyDescent="0.25">
      <c r="B33" s="46"/>
      <c r="C33" s="46"/>
      <c r="D33" s="46"/>
      <c r="E33" s="46"/>
      <c r="F33" s="46"/>
      <c r="G33" s="46"/>
    </row>
    <row r="34" spans="2:7" x14ac:dyDescent="0.25">
      <c r="B34" s="46"/>
      <c r="C34" s="46"/>
      <c r="D34" s="46"/>
      <c r="E34" s="46"/>
      <c r="F34" s="46"/>
      <c r="G34" s="46"/>
    </row>
    <row r="35" spans="2:7" x14ac:dyDescent="0.25">
      <c r="B35" s="46"/>
      <c r="C35" s="46"/>
      <c r="D35" s="46"/>
      <c r="E35" s="46"/>
      <c r="F35" s="46"/>
      <c r="G35" s="46"/>
    </row>
    <row r="36" spans="2:7" x14ac:dyDescent="0.25">
      <c r="B36" s="46"/>
      <c r="C36" s="46"/>
      <c r="D36" s="46"/>
      <c r="E36" s="46"/>
      <c r="F36" s="46"/>
      <c r="G36" s="46"/>
    </row>
    <row r="37" spans="2:7" x14ac:dyDescent="0.25">
      <c r="B37" s="46"/>
      <c r="C37" s="46"/>
      <c r="D37" s="46"/>
      <c r="E37" s="46"/>
      <c r="F37" s="46"/>
      <c r="G37" s="46"/>
    </row>
    <row r="38" spans="2:7" x14ac:dyDescent="0.25">
      <c r="B38" s="46"/>
      <c r="C38" s="46"/>
      <c r="D38" s="46"/>
      <c r="E38" s="46"/>
      <c r="F38" s="46"/>
      <c r="G38" s="46"/>
    </row>
    <row r="39" spans="2:7" x14ac:dyDescent="0.25">
      <c r="B39" s="46"/>
      <c r="C39" s="46"/>
      <c r="D39" s="46"/>
      <c r="E39" s="46"/>
      <c r="F39" s="46"/>
      <c r="G39" s="46"/>
    </row>
    <row r="40" spans="2:7" x14ac:dyDescent="0.25">
      <c r="B40" s="46"/>
      <c r="C40" s="46"/>
      <c r="D40" s="46"/>
      <c r="E40" s="46"/>
      <c r="F40" s="46"/>
      <c r="G40" s="46"/>
    </row>
    <row r="41" spans="2:7" x14ac:dyDescent="0.25">
      <c r="B41" s="46"/>
      <c r="C41" s="46"/>
      <c r="D41" s="46"/>
      <c r="E41" s="46"/>
      <c r="F41" s="46"/>
      <c r="G41" s="46"/>
    </row>
    <row r="42" spans="2:7" x14ac:dyDescent="0.25">
      <c r="B42" s="46"/>
      <c r="C42" s="46"/>
      <c r="D42" s="46"/>
      <c r="E42" s="46"/>
      <c r="F42" s="46"/>
      <c r="G42" s="46"/>
    </row>
    <row r="43" spans="2:7" x14ac:dyDescent="0.25">
      <c r="B43" s="46"/>
      <c r="C43" s="46"/>
      <c r="D43" s="46"/>
      <c r="E43" s="46"/>
      <c r="F43" s="46"/>
      <c r="G43" s="46"/>
    </row>
    <row r="44" spans="2:7" x14ac:dyDescent="0.25">
      <c r="B44" s="46"/>
      <c r="C44" s="46"/>
      <c r="D44" s="46"/>
      <c r="E44" s="46"/>
      <c r="F44" s="46"/>
      <c r="G44" s="46"/>
    </row>
    <row r="45" spans="2:7" x14ac:dyDescent="0.25">
      <c r="B45" s="46"/>
      <c r="C45" s="46"/>
      <c r="D45" s="46"/>
      <c r="E45" s="46"/>
      <c r="F45" s="46"/>
      <c r="G45" s="46"/>
    </row>
    <row r="46" spans="2:7" x14ac:dyDescent="0.25">
      <c r="B46" s="46"/>
      <c r="C46" s="46"/>
      <c r="D46" s="46"/>
      <c r="E46" s="46"/>
      <c r="F46" s="46"/>
      <c r="G46" s="46"/>
    </row>
    <row r="47" spans="2:7" x14ac:dyDescent="0.25">
      <c r="B47" s="46"/>
      <c r="C47" s="46"/>
      <c r="D47" s="46"/>
      <c r="E47" s="46"/>
      <c r="F47" s="46"/>
      <c r="G47" s="46"/>
    </row>
    <row r="48" spans="2:7" x14ac:dyDescent="0.25">
      <c r="B48" s="46"/>
      <c r="C48" s="46"/>
      <c r="D48" s="46"/>
      <c r="E48" s="46"/>
      <c r="F48" s="46"/>
      <c r="G48" s="46"/>
    </row>
    <row r="49" spans="2:7" x14ac:dyDescent="0.25">
      <c r="B49" s="46"/>
      <c r="C49" s="46"/>
      <c r="D49" s="46"/>
      <c r="E49" s="46"/>
      <c r="F49" s="46"/>
      <c r="G49" s="46"/>
    </row>
    <row r="50" spans="2:7" x14ac:dyDescent="0.25">
      <c r="B50" s="46"/>
      <c r="C50" s="46"/>
      <c r="D50" s="46"/>
      <c r="E50" s="46"/>
      <c r="F50" s="46"/>
      <c r="G50" s="46"/>
    </row>
    <row r="51" spans="2:7" x14ac:dyDescent="0.25">
      <c r="B51" s="46"/>
      <c r="C51" s="46"/>
      <c r="D51" s="46"/>
      <c r="E51" s="46"/>
      <c r="F51" s="46"/>
      <c r="G51" s="46"/>
    </row>
    <row r="52" spans="2:7" x14ac:dyDescent="0.25">
      <c r="B52" s="46"/>
      <c r="C52" s="46"/>
      <c r="D52" s="46"/>
      <c r="E52" s="46"/>
      <c r="F52" s="46"/>
      <c r="G52" s="46"/>
    </row>
    <row r="53" spans="2:7" x14ac:dyDescent="0.25">
      <c r="B53" s="46"/>
      <c r="C53" s="46"/>
      <c r="D53" s="46"/>
      <c r="E53" s="46"/>
      <c r="F53" s="46"/>
      <c r="G53" s="46"/>
    </row>
    <row r="54" spans="2:7" x14ac:dyDescent="0.25">
      <c r="B54" s="46"/>
      <c r="C54" s="46"/>
      <c r="D54" s="46"/>
      <c r="E54" s="46"/>
      <c r="F54" s="46"/>
      <c r="G54" s="46"/>
    </row>
    <row r="55" spans="2:7" x14ac:dyDescent="0.25">
      <c r="B55" s="46"/>
      <c r="C55" s="46"/>
      <c r="D55" s="46"/>
      <c r="E55" s="46"/>
      <c r="F55" s="46"/>
      <c r="G55" s="46"/>
    </row>
    <row r="56" spans="2:7" x14ac:dyDescent="0.25">
      <c r="B56" s="46"/>
      <c r="C56" s="46"/>
      <c r="D56" s="46"/>
      <c r="E56" s="46"/>
      <c r="F56" s="46"/>
      <c r="G56" s="46"/>
    </row>
    <row r="57" spans="2:7" x14ac:dyDescent="0.25">
      <c r="B57" s="46"/>
      <c r="C57" s="46"/>
      <c r="D57" s="46"/>
      <c r="E57" s="46"/>
      <c r="F57" s="46"/>
      <c r="G57" s="46"/>
    </row>
    <row r="58" spans="2:7" x14ac:dyDescent="0.25">
      <c r="B58" s="46"/>
      <c r="C58" s="46"/>
      <c r="D58" s="46"/>
      <c r="E58" s="46"/>
      <c r="F58" s="46"/>
      <c r="G58" s="46"/>
    </row>
    <row r="59" spans="2:7" x14ac:dyDescent="0.25">
      <c r="B59" s="46"/>
      <c r="C59" s="46"/>
      <c r="D59" s="46"/>
      <c r="E59" s="46"/>
      <c r="F59" s="46"/>
      <c r="G59" s="46"/>
    </row>
    <row r="60" spans="2:7" x14ac:dyDescent="0.25">
      <c r="B60" s="46"/>
      <c r="C60" s="46"/>
      <c r="D60" s="46"/>
      <c r="E60" s="46"/>
      <c r="F60" s="46"/>
      <c r="G60" s="46"/>
    </row>
    <row r="61" spans="2:7" x14ac:dyDescent="0.25">
      <c r="B61" s="46"/>
      <c r="C61" s="46"/>
      <c r="D61" s="46"/>
      <c r="E61" s="46"/>
      <c r="F61" s="46"/>
      <c r="G61" s="46"/>
    </row>
    <row r="62" spans="2:7" x14ac:dyDescent="0.25">
      <c r="B62" s="46"/>
      <c r="C62" s="46"/>
      <c r="D62" s="46"/>
      <c r="E62" s="46"/>
      <c r="F62" s="46"/>
      <c r="G62" s="46"/>
    </row>
    <row r="63" spans="2:7" x14ac:dyDescent="0.25">
      <c r="B63" s="46"/>
      <c r="C63" s="46"/>
      <c r="D63" s="46"/>
      <c r="E63" s="46"/>
      <c r="F63" s="46"/>
      <c r="G63" s="46"/>
    </row>
    <row r="64" spans="2:7" x14ac:dyDescent="0.25">
      <c r="B64" s="46"/>
      <c r="C64" s="46"/>
      <c r="D64" s="46"/>
      <c r="E64" s="46"/>
      <c r="F64" s="46"/>
      <c r="G64" s="46"/>
    </row>
    <row r="65" spans="2:7" x14ac:dyDescent="0.25">
      <c r="B65" s="46"/>
      <c r="C65" s="46"/>
      <c r="D65" s="46"/>
      <c r="E65" s="46"/>
      <c r="F65" s="46"/>
      <c r="G65" s="46"/>
    </row>
    <row r="66" spans="2:7" x14ac:dyDescent="0.25">
      <c r="B66" s="46"/>
      <c r="C66" s="46"/>
      <c r="D66" s="46"/>
      <c r="E66" s="46"/>
      <c r="F66" s="46"/>
      <c r="G66" s="46"/>
    </row>
    <row r="67" spans="2:7" x14ac:dyDescent="0.25">
      <c r="B67" s="46"/>
      <c r="C67" s="46"/>
      <c r="D67" s="46"/>
      <c r="E67" s="46"/>
      <c r="F67" s="46"/>
      <c r="G67" s="46"/>
    </row>
    <row r="68" spans="2:7" x14ac:dyDescent="0.25">
      <c r="B68" s="46"/>
      <c r="C68" s="46"/>
      <c r="D68" s="46"/>
      <c r="E68" s="46"/>
      <c r="F68" s="46"/>
      <c r="G68" s="46"/>
    </row>
    <row r="69" spans="2:7" x14ac:dyDescent="0.25">
      <c r="B69" s="46"/>
      <c r="C69" s="46"/>
      <c r="D69" s="46"/>
      <c r="E69" s="46"/>
      <c r="F69" s="46"/>
      <c r="G69" s="46"/>
    </row>
    <row r="70" spans="2:7" x14ac:dyDescent="0.25">
      <c r="B70" s="46"/>
      <c r="C70" s="46"/>
      <c r="D70" s="46"/>
      <c r="E70" s="46"/>
      <c r="F70" s="46"/>
      <c r="G70" s="46"/>
    </row>
    <row r="71" spans="2:7" x14ac:dyDescent="0.25">
      <c r="B71" s="46"/>
      <c r="C71" s="46"/>
      <c r="D71" s="46"/>
      <c r="E71" s="46"/>
      <c r="F71" s="46"/>
      <c r="G71" s="46"/>
    </row>
    <row r="72" spans="2:7" x14ac:dyDescent="0.25">
      <c r="B72" s="46"/>
      <c r="C72" s="46"/>
      <c r="D72" s="46"/>
      <c r="E72" s="46"/>
      <c r="F72" s="46"/>
      <c r="G72" s="46"/>
    </row>
    <row r="73" spans="2:7" x14ac:dyDescent="0.25">
      <c r="B73" s="46"/>
      <c r="C73" s="46"/>
      <c r="D73" s="46"/>
      <c r="E73" s="46"/>
      <c r="F73" s="46"/>
      <c r="G73" s="46"/>
    </row>
    <row r="74" spans="2:7" x14ac:dyDescent="0.25">
      <c r="B74" s="46"/>
      <c r="C74" s="46"/>
      <c r="D74" s="46"/>
      <c r="E74" s="46"/>
      <c r="F74" s="46"/>
      <c r="G74" s="46"/>
    </row>
    <row r="75" spans="2:7" x14ac:dyDescent="0.25">
      <c r="B75" s="46"/>
      <c r="C75" s="46"/>
      <c r="D75" s="46"/>
      <c r="E75" s="46"/>
      <c r="F75" s="46"/>
      <c r="G75" s="46"/>
    </row>
    <row r="76" spans="2:7" x14ac:dyDescent="0.25">
      <c r="B76" s="46"/>
      <c r="C76" s="46"/>
      <c r="D76" s="46"/>
      <c r="E76" s="46"/>
      <c r="F76" s="46"/>
      <c r="G76" s="46"/>
    </row>
    <row r="77" spans="2:7" x14ac:dyDescent="0.25">
      <c r="B77" s="46"/>
      <c r="C77" s="46"/>
      <c r="D77" s="46"/>
      <c r="E77" s="46"/>
      <c r="F77" s="46"/>
      <c r="G77" s="46"/>
    </row>
    <row r="78" spans="2:7" x14ac:dyDescent="0.25">
      <c r="B78" s="46"/>
      <c r="C78" s="46"/>
      <c r="D78" s="46"/>
      <c r="E78" s="46"/>
      <c r="F78" s="46"/>
      <c r="G78" s="46"/>
    </row>
    <row r="79" spans="2:7" x14ac:dyDescent="0.25">
      <c r="B79" s="46"/>
      <c r="C79" s="46"/>
      <c r="D79" s="46"/>
      <c r="E79" s="46"/>
      <c r="F79" s="46"/>
      <c r="G79" s="46"/>
    </row>
    <row r="80" spans="2:7" x14ac:dyDescent="0.25">
      <c r="B80" s="46"/>
      <c r="C80" s="46"/>
      <c r="D80" s="46"/>
      <c r="E80" s="46"/>
      <c r="F80" s="46"/>
      <c r="G80" s="46"/>
    </row>
    <row r="81" spans="2:7" x14ac:dyDescent="0.25">
      <c r="B81" s="46"/>
      <c r="C81" s="46"/>
      <c r="D81" s="46"/>
      <c r="E81" s="46"/>
      <c r="F81" s="46"/>
      <c r="G81" s="46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84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5" width="9.42578125" style="23" customWidth="1"/>
    <col min="6" max="7" width="11.5703125" style="23" customWidth="1"/>
    <col min="8" max="8" width="12" style="23" customWidth="1"/>
    <col min="9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22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 t="s">
        <v>329</v>
      </c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Grid'!B:B,MATCH($A$1,'Point Grid'!A:A,0))</f>
        <v>1.75</v>
      </c>
      <c r="B4" s="58" t="s">
        <v>314</v>
      </c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9"/>
      <c r="B5" s="58"/>
      <c r="C5" s="58"/>
      <c r="D5" s="58"/>
      <c r="E5" s="58"/>
      <c r="F5" s="58"/>
      <c r="G5" s="58"/>
      <c r="H5" s="110"/>
      <c r="I5" s="85"/>
      <c r="J5" s="46"/>
    </row>
    <row r="6" spans="1:10" x14ac:dyDescent="0.25">
      <c r="A6" s="9"/>
      <c r="B6" s="222" t="s">
        <v>323</v>
      </c>
      <c r="C6" s="222"/>
      <c r="D6" s="222"/>
      <c r="E6" s="222"/>
      <c r="F6" s="222"/>
      <c r="G6" s="222"/>
      <c r="H6" s="154">
        <v>10</v>
      </c>
      <c r="I6" s="85"/>
      <c r="J6" s="46"/>
    </row>
    <row r="7" spans="1:10" x14ac:dyDescent="0.25">
      <c r="A7" s="9"/>
      <c r="B7" s="222" t="s">
        <v>315</v>
      </c>
      <c r="C7" s="222"/>
      <c r="D7" s="222"/>
      <c r="E7" s="222"/>
      <c r="F7" s="222"/>
      <c r="G7" s="222"/>
      <c r="H7" s="154">
        <v>22</v>
      </c>
      <c r="I7" s="85"/>
      <c r="J7" s="46"/>
    </row>
    <row r="8" spans="1:10" x14ac:dyDescent="0.25">
      <c r="A8" s="9"/>
      <c r="B8" s="222" t="s">
        <v>316</v>
      </c>
      <c r="C8" s="222"/>
      <c r="D8" s="222"/>
      <c r="E8" s="222"/>
      <c r="F8" s="222"/>
      <c r="G8" s="222"/>
      <c r="H8" s="154">
        <v>160</v>
      </c>
      <c r="I8" s="85"/>
      <c r="J8" s="46"/>
    </row>
    <row r="9" spans="1:10" x14ac:dyDescent="0.25">
      <c r="A9" s="9"/>
      <c r="B9" s="222" t="s">
        <v>317</v>
      </c>
      <c r="C9" s="222"/>
      <c r="D9" s="222"/>
      <c r="E9" s="222"/>
      <c r="F9" s="222"/>
      <c r="G9" s="222"/>
      <c r="H9" s="154" t="s">
        <v>322</v>
      </c>
      <c r="I9" s="85"/>
      <c r="J9" s="46"/>
    </row>
    <row r="10" spans="1:10" x14ac:dyDescent="0.25">
      <c r="A10" s="9"/>
      <c r="B10" s="222" t="s">
        <v>318</v>
      </c>
      <c r="C10" s="222"/>
      <c r="D10" s="222"/>
      <c r="E10" s="222"/>
      <c r="F10" s="222"/>
      <c r="G10" s="222"/>
      <c r="H10" s="154">
        <v>156</v>
      </c>
      <c r="I10" s="85"/>
      <c r="J10" s="46"/>
    </row>
    <row r="11" spans="1:10" x14ac:dyDescent="0.25">
      <c r="A11" s="9"/>
      <c r="B11" s="222" t="s">
        <v>451</v>
      </c>
      <c r="C11" s="222"/>
      <c r="D11" s="222"/>
      <c r="E11" s="222"/>
      <c r="F11" s="222"/>
      <c r="G11" s="222"/>
      <c r="H11" s="154">
        <v>5</v>
      </c>
      <c r="I11" s="85"/>
      <c r="J11" s="46"/>
    </row>
    <row r="12" spans="1:10" x14ac:dyDescent="0.25">
      <c r="A12" s="9"/>
      <c r="B12" s="222" t="s">
        <v>319</v>
      </c>
      <c r="C12" s="222"/>
      <c r="D12" s="222"/>
      <c r="E12" s="222"/>
      <c r="F12" s="222"/>
      <c r="G12" s="222"/>
      <c r="H12" s="154">
        <v>200</v>
      </c>
      <c r="I12" s="85"/>
      <c r="J12" s="46"/>
    </row>
    <row r="13" spans="1:10" x14ac:dyDescent="0.25">
      <c r="A13" s="9"/>
      <c r="B13" s="222" t="s">
        <v>320</v>
      </c>
      <c r="C13" s="222"/>
      <c r="D13" s="222"/>
      <c r="E13" s="222"/>
      <c r="F13" s="222"/>
      <c r="G13" s="222"/>
      <c r="H13" s="154">
        <v>180</v>
      </c>
      <c r="I13" s="85"/>
      <c r="J13" s="46"/>
    </row>
    <row r="14" spans="1:10" x14ac:dyDescent="0.25">
      <c r="A14" s="9"/>
      <c r="B14" s="222" t="s">
        <v>321</v>
      </c>
      <c r="C14" s="222"/>
      <c r="D14" s="222"/>
      <c r="E14" s="222"/>
      <c r="F14" s="222"/>
      <c r="G14" s="222"/>
      <c r="H14" s="154">
        <v>55</v>
      </c>
      <c r="I14" s="85"/>
      <c r="J14" s="46"/>
    </row>
    <row r="15" spans="1:10" x14ac:dyDescent="0.25">
      <c r="A15" s="9"/>
      <c r="B15" s="58"/>
      <c r="C15" s="58"/>
      <c r="D15" s="58"/>
      <c r="E15" s="58"/>
      <c r="F15" s="58"/>
      <c r="G15" s="58"/>
      <c r="H15" s="58"/>
      <c r="I15" s="85"/>
      <c r="J15" s="46"/>
    </row>
    <row r="16" spans="1:10" x14ac:dyDescent="0.25">
      <c r="A16" s="29" t="s">
        <v>2</v>
      </c>
      <c r="B16" s="49" t="s">
        <v>324</v>
      </c>
      <c r="C16" s="19"/>
      <c r="D16" s="19"/>
      <c r="E16" s="19"/>
      <c r="F16" s="19"/>
      <c r="G16" s="19"/>
      <c r="H16" s="19"/>
      <c r="I16" s="20"/>
      <c r="J16" s="46"/>
    </row>
    <row r="17" spans="1:10" ht="15.75" thickBot="1" x14ac:dyDescent="0.3">
      <c r="A17" s="9">
        <f>INDEX('Point Grid'!$C$8:$I$34,MATCH($A$1,'Point Grid'!$A$8:$A$34,0),MATCH(A16,'Point Grid'!$C$7:$I$7,0))</f>
        <v>1</v>
      </c>
      <c r="B17" s="49" t="s">
        <v>325</v>
      </c>
      <c r="C17" s="19"/>
      <c r="D17" s="19"/>
      <c r="E17" s="19"/>
      <c r="F17" s="19"/>
      <c r="G17" s="19"/>
      <c r="H17" s="19"/>
      <c r="I17" s="20"/>
      <c r="J17" s="46"/>
    </row>
    <row r="18" spans="1:10" ht="15.75" thickBot="1" x14ac:dyDescent="0.3">
      <c r="A18" s="5"/>
      <c r="B18" s="19"/>
      <c r="C18" s="19"/>
      <c r="D18" s="19"/>
      <c r="E18" s="19"/>
      <c r="F18" s="19"/>
      <c r="G18" s="19"/>
      <c r="H18" s="19"/>
      <c r="I18" s="20"/>
      <c r="J18" s="46"/>
    </row>
    <row r="19" spans="1:10" x14ac:dyDescent="0.25">
      <c r="A19" s="41"/>
      <c r="B19" s="19"/>
      <c r="C19" s="19"/>
      <c r="D19" s="19"/>
      <c r="E19" s="19"/>
      <c r="F19" s="19"/>
      <c r="G19" s="19"/>
      <c r="H19" s="19"/>
      <c r="I19" s="20"/>
      <c r="J19" s="46"/>
    </row>
    <row r="20" spans="1:10" x14ac:dyDescent="0.25">
      <c r="A20" s="29" t="s">
        <v>3</v>
      </c>
      <c r="B20" s="19" t="s">
        <v>326</v>
      </c>
      <c r="C20" s="19"/>
      <c r="D20" s="19"/>
      <c r="E20" s="19"/>
      <c r="F20" s="19"/>
      <c r="G20" s="19"/>
      <c r="H20" s="19"/>
      <c r="I20" s="20"/>
      <c r="J20" s="46"/>
    </row>
    <row r="21" spans="1:10" ht="15.75" thickBot="1" x14ac:dyDescent="0.3">
      <c r="A21" s="9">
        <f>INDEX('Point Grid'!$C$8:$I$34,MATCH($A$1,'Point Grid'!$A$8:$A$34,0),MATCH(A20,'Point Grid'!$C$7:$I$7,0))</f>
        <v>0.75</v>
      </c>
      <c r="B21" s="19" t="s">
        <v>327</v>
      </c>
      <c r="C21" s="19"/>
      <c r="D21" s="19"/>
      <c r="E21" s="19"/>
      <c r="F21" s="19"/>
      <c r="G21" s="19"/>
      <c r="H21" s="19"/>
      <c r="I21" s="20"/>
      <c r="J21" s="46"/>
    </row>
    <row r="22" spans="1:10" ht="15.75" thickBot="1" x14ac:dyDescent="0.3">
      <c r="A22" s="5"/>
      <c r="B22" s="19" t="s">
        <v>328</v>
      </c>
      <c r="C22" s="19"/>
      <c r="D22" s="19"/>
      <c r="E22" s="19"/>
      <c r="F22" s="19"/>
      <c r="G22" s="19"/>
      <c r="H22" s="19"/>
      <c r="I22" s="20"/>
      <c r="J22" s="46"/>
    </row>
    <row r="23" spans="1:10" ht="15.75" thickBot="1" x14ac:dyDescent="0.3">
      <c r="A23" s="26"/>
      <c r="B23" s="47"/>
      <c r="C23" s="47"/>
      <c r="D23" s="47"/>
      <c r="E23" s="47"/>
      <c r="F23" s="47"/>
      <c r="G23" s="47"/>
      <c r="H23" s="47"/>
      <c r="I23" s="48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</sheetData>
  <mergeCells count="10">
    <mergeCell ref="B10:G10"/>
    <mergeCell ref="B11:G11"/>
    <mergeCell ref="B12:G12"/>
    <mergeCell ref="B13:G13"/>
    <mergeCell ref="B14:G14"/>
    <mergeCell ref="H1:I1"/>
    <mergeCell ref="B6:G6"/>
    <mergeCell ref="B7:G7"/>
    <mergeCell ref="B8:G8"/>
    <mergeCell ref="B9:G9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81"/>
  <sheetViews>
    <sheetView workbookViewId="0"/>
  </sheetViews>
  <sheetFormatPr defaultColWidth="9.140625" defaultRowHeight="15" x14ac:dyDescent="0.25"/>
  <cols>
    <col min="1" max="1" width="8.7109375" style="23" customWidth="1"/>
    <col min="2" max="2" width="14.42578125" style="23" customWidth="1"/>
    <col min="3" max="3" width="23.85546875" style="23" customWidth="1"/>
    <col min="4" max="8" width="6.42578125" style="23" customWidth="1"/>
    <col min="9" max="9" width="12.5703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23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/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Grid'!B:B,MATCH($A$1,'Point Grid'!A:A,0))</f>
        <v>1.75</v>
      </c>
      <c r="B4" s="58"/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9"/>
      <c r="B5" s="58"/>
      <c r="C5" s="58"/>
      <c r="D5" s="58"/>
      <c r="E5" s="58"/>
      <c r="F5" s="58"/>
      <c r="G5" s="58"/>
      <c r="H5" s="58"/>
      <c r="I5" s="85"/>
      <c r="J5" s="46"/>
    </row>
    <row r="6" spans="1:10" x14ac:dyDescent="0.25">
      <c r="A6" s="29" t="s">
        <v>2</v>
      </c>
      <c r="B6" s="57" t="s">
        <v>330</v>
      </c>
      <c r="C6" s="49"/>
      <c r="D6" s="49"/>
      <c r="E6" s="19"/>
      <c r="F6" s="19"/>
      <c r="G6" s="56"/>
      <c r="H6" s="56"/>
      <c r="I6" s="20"/>
      <c r="J6" s="46"/>
    </row>
    <row r="7" spans="1:10" ht="15.75" thickBot="1" x14ac:dyDescent="0.3">
      <c r="A7" s="9">
        <f>INDEX('Point Grid'!$C$8:$I$34,MATCH($A$1,'Point Grid'!$A$8:$A$34,0),MATCH(A6,'Point Grid'!$C$7:$I$7,0))</f>
        <v>0.75</v>
      </c>
      <c r="B7" s="57" t="s">
        <v>331</v>
      </c>
      <c r="C7" s="49"/>
      <c r="D7" s="49"/>
      <c r="E7" s="19"/>
      <c r="F7" s="19"/>
      <c r="G7" s="56"/>
      <c r="H7" s="56"/>
      <c r="I7" s="20"/>
      <c r="J7" s="46"/>
    </row>
    <row r="8" spans="1:10" ht="15.75" thickBot="1" x14ac:dyDescent="0.3">
      <c r="A8" s="5"/>
      <c r="B8" s="57"/>
      <c r="C8" s="49"/>
      <c r="D8" s="49"/>
      <c r="E8" s="19"/>
      <c r="F8" s="19"/>
      <c r="G8" s="56"/>
      <c r="H8" s="56"/>
      <c r="I8" s="20"/>
      <c r="J8" s="46"/>
    </row>
    <row r="9" spans="1:10" x14ac:dyDescent="0.25">
      <c r="A9" s="41"/>
      <c r="B9" s="57"/>
      <c r="C9" s="49"/>
      <c r="D9" s="49"/>
      <c r="E9" s="19"/>
      <c r="F9" s="19"/>
      <c r="G9" s="56"/>
      <c r="H9" s="56"/>
      <c r="I9" s="20"/>
      <c r="J9" s="46"/>
    </row>
    <row r="10" spans="1:10" x14ac:dyDescent="0.25">
      <c r="A10" s="29" t="s">
        <v>3</v>
      </c>
      <c r="B10" s="57" t="s">
        <v>332</v>
      </c>
      <c r="C10" s="49"/>
      <c r="D10" s="49"/>
      <c r="E10" s="19"/>
      <c r="F10" s="19"/>
      <c r="G10" s="56"/>
      <c r="H10" s="56"/>
      <c r="I10" s="20"/>
      <c r="J10" s="46"/>
    </row>
    <row r="11" spans="1:10" ht="15.75" thickBot="1" x14ac:dyDescent="0.3">
      <c r="A11" s="9">
        <f>INDEX('Point Grid'!$C$8:$I$34,MATCH($A$1,'Point Grid'!$A$8:$A$34,0),MATCH(A10,'Point Grid'!$C$7:$I$7,0))</f>
        <v>1</v>
      </c>
      <c r="B11" s="57" t="s">
        <v>255</v>
      </c>
      <c r="C11" s="49"/>
      <c r="D11" s="49"/>
      <c r="E11" s="19"/>
      <c r="F11" s="19"/>
      <c r="G11" s="56"/>
      <c r="H11" s="56"/>
      <c r="I11" s="20"/>
      <c r="J11" s="46"/>
    </row>
    <row r="12" spans="1:10" ht="15.75" thickBot="1" x14ac:dyDescent="0.3">
      <c r="A12" s="5"/>
      <c r="B12" s="57"/>
      <c r="C12" s="49"/>
      <c r="D12" s="49"/>
      <c r="E12" s="19"/>
      <c r="F12" s="19"/>
      <c r="G12" s="56"/>
      <c r="H12" s="56"/>
      <c r="I12" s="20"/>
      <c r="J12" s="46"/>
    </row>
    <row r="13" spans="1:10" x14ac:dyDescent="0.25">
      <c r="A13" s="39"/>
      <c r="B13" s="223" t="s">
        <v>333</v>
      </c>
      <c r="C13" s="223"/>
      <c r="D13" s="223"/>
      <c r="E13" s="223"/>
      <c r="F13" s="223"/>
      <c r="G13" s="223"/>
      <c r="H13" s="223"/>
      <c r="I13" s="20"/>
      <c r="J13" s="46"/>
    </row>
    <row r="14" spans="1:10" x14ac:dyDescent="0.25">
      <c r="A14" s="33"/>
      <c r="B14" s="223"/>
      <c r="C14" s="223"/>
      <c r="D14" s="100">
        <v>2014</v>
      </c>
      <c r="E14" s="100">
        <v>2013</v>
      </c>
      <c r="F14" s="99">
        <v>2012</v>
      </c>
      <c r="G14" s="99">
        <v>2011</v>
      </c>
      <c r="H14" s="155">
        <v>2010</v>
      </c>
      <c r="I14" s="20"/>
      <c r="J14" s="46"/>
    </row>
    <row r="15" spans="1:10" x14ac:dyDescent="0.25">
      <c r="A15" s="33"/>
      <c r="B15" s="224" t="s">
        <v>35</v>
      </c>
      <c r="C15" s="224"/>
      <c r="D15" s="156">
        <v>1000</v>
      </c>
      <c r="E15" s="156">
        <v>900</v>
      </c>
      <c r="F15" s="75">
        <v>850</v>
      </c>
      <c r="G15" s="75">
        <v>750</v>
      </c>
      <c r="H15" s="157">
        <v>700</v>
      </c>
      <c r="I15" s="20"/>
      <c r="J15" s="46"/>
    </row>
    <row r="16" spans="1:10" x14ac:dyDescent="0.25">
      <c r="A16" s="33"/>
      <c r="B16" s="225" t="s">
        <v>336</v>
      </c>
      <c r="C16" s="225"/>
      <c r="D16" s="228">
        <v>100</v>
      </c>
      <c r="E16" s="228">
        <v>85</v>
      </c>
      <c r="F16" s="227">
        <v>50</v>
      </c>
      <c r="G16" s="227">
        <v>-10</v>
      </c>
      <c r="H16" s="226">
        <v>5</v>
      </c>
      <c r="I16" s="20"/>
      <c r="J16" s="46"/>
    </row>
    <row r="17" spans="1:10" x14ac:dyDescent="0.25">
      <c r="A17" s="33"/>
      <c r="B17" s="225"/>
      <c r="C17" s="225"/>
      <c r="D17" s="228"/>
      <c r="E17" s="228"/>
      <c r="F17" s="227"/>
      <c r="G17" s="227"/>
      <c r="H17" s="226"/>
      <c r="I17" s="20"/>
      <c r="J17" s="46"/>
    </row>
    <row r="18" spans="1:10" x14ac:dyDescent="0.25">
      <c r="A18" s="33"/>
      <c r="B18" s="57"/>
      <c r="C18" s="49"/>
      <c r="D18" s="49"/>
      <c r="E18" s="19"/>
      <c r="F18" s="19"/>
      <c r="G18" s="56"/>
      <c r="H18" s="56"/>
      <c r="I18" s="20"/>
      <c r="J18" s="46"/>
    </row>
    <row r="19" spans="1:10" x14ac:dyDescent="0.25">
      <c r="A19" s="33"/>
      <c r="B19" s="57" t="s">
        <v>334</v>
      </c>
      <c r="C19" s="49"/>
      <c r="D19" s="49"/>
      <c r="E19" s="19"/>
      <c r="F19" s="19"/>
      <c r="G19" s="56"/>
      <c r="H19" s="56"/>
      <c r="I19" s="20"/>
      <c r="J19" s="46"/>
    </row>
    <row r="20" spans="1:10" x14ac:dyDescent="0.25">
      <c r="A20" s="33"/>
      <c r="B20" s="57" t="s">
        <v>335</v>
      </c>
      <c r="C20" s="49"/>
      <c r="D20" s="49"/>
      <c r="E20" s="19"/>
      <c r="F20" s="19"/>
      <c r="G20" s="56"/>
      <c r="H20" s="56"/>
      <c r="I20" s="20"/>
      <c r="J20" s="46"/>
    </row>
    <row r="21" spans="1:10" ht="15.75" thickBot="1" x14ac:dyDescent="0.3">
      <c r="A21" s="32"/>
      <c r="B21" s="51"/>
      <c r="C21" s="51"/>
      <c r="D21" s="51"/>
      <c r="E21" s="51"/>
      <c r="F21" s="51"/>
      <c r="G21" s="51"/>
      <c r="H21" s="51"/>
      <c r="I21" s="55"/>
      <c r="J21" s="46"/>
    </row>
    <row r="22" spans="1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</sheetData>
  <mergeCells count="10">
    <mergeCell ref="H1:I1"/>
    <mergeCell ref="B13:H13"/>
    <mergeCell ref="B15:C15"/>
    <mergeCell ref="B16:C17"/>
    <mergeCell ref="H16:H17"/>
    <mergeCell ref="G16:G17"/>
    <mergeCell ref="F16:F17"/>
    <mergeCell ref="E16:E17"/>
    <mergeCell ref="D16:D17"/>
    <mergeCell ref="B14:C14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90"/>
  <sheetViews>
    <sheetView workbookViewId="0"/>
  </sheetViews>
  <sheetFormatPr defaultColWidth="9.140625" defaultRowHeight="15" x14ac:dyDescent="0.25"/>
  <cols>
    <col min="1" max="1" width="8.7109375" style="23" customWidth="1"/>
    <col min="2" max="2" width="13.140625" style="23" customWidth="1"/>
    <col min="3" max="5" width="15.28515625" style="23" customWidth="1"/>
    <col min="6" max="6" width="11.7109375" style="23" customWidth="1"/>
    <col min="7" max="8" width="7.85546875" style="23" customWidth="1"/>
    <col min="9" max="10" width="10.7109375" style="23" customWidth="1"/>
    <col min="11" max="16384" width="9.140625" style="23"/>
  </cols>
  <sheetData>
    <row r="1" spans="1:10" x14ac:dyDescent="0.25">
      <c r="A1" s="7">
        <v>24</v>
      </c>
      <c r="B1" s="34" t="s">
        <v>12</v>
      </c>
      <c r="C1" s="34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 t="s">
        <v>337</v>
      </c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Grid'!B:B,MATCH($A$1,'Point Grid'!A:A,0))</f>
        <v>3.5</v>
      </c>
      <c r="B4" s="58" t="s">
        <v>34</v>
      </c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39"/>
      <c r="B5" s="58"/>
      <c r="C5" s="58"/>
      <c r="D5" s="58"/>
      <c r="E5" s="58"/>
      <c r="F5" s="58"/>
      <c r="G5" s="58"/>
      <c r="H5" s="58"/>
      <c r="I5" s="85"/>
      <c r="J5" s="46"/>
    </row>
    <row r="6" spans="1:10" x14ac:dyDescent="0.25">
      <c r="A6" s="29"/>
      <c r="B6" s="58"/>
      <c r="C6" s="58"/>
      <c r="D6" s="58"/>
      <c r="E6" s="58"/>
      <c r="F6" s="58"/>
      <c r="G6" s="58"/>
      <c r="H6" s="58"/>
      <c r="I6" s="85"/>
      <c r="J6" s="46"/>
    </row>
    <row r="7" spans="1:10" x14ac:dyDescent="0.25">
      <c r="A7" s="9"/>
      <c r="B7" s="58"/>
      <c r="C7" s="200" t="s">
        <v>338</v>
      </c>
      <c r="D7" s="229"/>
      <c r="E7" s="229"/>
      <c r="F7" s="201"/>
      <c r="G7" s="94">
        <v>250</v>
      </c>
      <c r="H7" s="58"/>
      <c r="I7" s="85"/>
      <c r="J7" s="46"/>
    </row>
    <row r="8" spans="1:10" x14ac:dyDescent="0.25">
      <c r="A8" s="39"/>
      <c r="B8" s="58"/>
      <c r="C8" s="200" t="s">
        <v>339</v>
      </c>
      <c r="D8" s="229"/>
      <c r="E8" s="229"/>
      <c r="F8" s="201"/>
      <c r="G8" s="94">
        <v>400</v>
      </c>
      <c r="H8" s="58"/>
      <c r="I8" s="85"/>
      <c r="J8" s="46"/>
    </row>
    <row r="9" spans="1:10" x14ac:dyDescent="0.25">
      <c r="A9" s="24"/>
      <c r="B9" s="58"/>
      <c r="C9" s="200" t="s">
        <v>417</v>
      </c>
      <c r="D9" s="229"/>
      <c r="E9" s="229"/>
      <c r="F9" s="201"/>
      <c r="G9" s="94">
        <v>250</v>
      </c>
      <c r="H9" s="58"/>
      <c r="I9" s="85"/>
      <c r="J9" s="46"/>
    </row>
    <row r="10" spans="1:10" x14ac:dyDescent="0.25">
      <c r="A10" s="29"/>
      <c r="B10" s="58"/>
      <c r="C10" s="200" t="s">
        <v>340</v>
      </c>
      <c r="D10" s="229"/>
      <c r="E10" s="229"/>
      <c r="F10" s="201"/>
      <c r="G10" s="94">
        <v>50</v>
      </c>
      <c r="H10" s="58"/>
      <c r="I10" s="85"/>
      <c r="J10" s="46"/>
    </row>
    <row r="11" spans="1:10" x14ac:dyDescent="0.25">
      <c r="A11" s="9"/>
      <c r="B11" s="58"/>
      <c r="C11" s="200" t="s">
        <v>341</v>
      </c>
      <c r="D11" s="229"/>
      <c r="E11" s="229"/>
      <c r="F11" s="201"/>
      <c r="G11" s="94">
        <v>350</v>
      </c>
      <c r="H11" s="58"/>
      <c r="I11" s="85"/>
      <c r="J11" s="46"/>
    </row>
    <row r="12" spans="1:10" x14ac:dyDescent="0.25">
      <c r="A12" s="41"/>
      <c r="B12" s="58"/>
      <c r="C12" s="200" t="s">
        <v>342</v>
      </c>
      <c r="D12" s="229"/>
      <c r="E12" s="229"/>
      <c r="F12" s="201"/>
      <c r="G12" s="94">
        <v>500</v>
      </c>
      <c r="H12" s="58"/>
      <c r="I12" s="85"/>
      <c r="J12" s="46"/>
    </row>
    <row r="13" spans="1:10" x14ac:dyDescent="0.25">
      <c r="A13" s="39"/>
      <c r="B13" s="58"/>
      <c r="C13" s="58"/>
      <c r="D13" s="107"/>
      <c r="E13" s="107"/>
      <c r="F13" s="107"/>
      <c r="G13" s="107"/>
      <c r="H13" s="107"/>
      <c r="I13" s="85"/>
    </row>
    <row r="14" spans="1:10" x14ac:dyDescent="0.25">
      <c r="A14" s="29" t="s">
        <v>2</v>
      </c>
      <c r="B14" s="58" t="s">
        <v>418</v>
      </c>
      <c r="C14" s="58"/>
      <c r="D14" s="107"/>
      <c r="E14" s="107"/>
      <c r="F14" s="107"/>
      <c r="G14" s="107"/>
      <c r="H14" s="107"/>
      <c r="I14" s="85"/>
    </row>
    <row r="15" spans="1:10" ht="15.75" thickBot="1" x14ac:dyDescent="0.3">
      <c r="A15" s="9">
        <f>INDEX('Point Grid'!$C$8:$I$34,MATCH($A$1,'Point Grid'!$A$8:$A$34,0),MATCH(A14,'Point Grid'!$C$7:$I$7,0))</f>
        <v>1.5</v>
      </c>
      <c r="B15" s="58" t="s">
        <v>343</v>
      </c>
      <c r="C15" s="58"/>
      <c r="D15" s="149"/>
      <c r="E15" s="149"/>
      <c r="F15" s="149"/>
      <c r="G15" s="150"/>
      <c r="H15" s="150"/>
      <c r="I15" s="85"/>
    </row>
    <row r="16" spans="1:10" ht="15.75" thickBot="1" x14ac:dyDescent="0.3">
      <c r="A16" s="5"/>
      <c r="B16" s="58"/>
      <c r="C16" s="58"/>
      <c r="D16" s="149"/>
      <c r="E16" s="149"/>
      <c r="F16" s="149"/>
      <c r="G16" s="150"/>
      <c r="H16" s="150"/>
      <c r="I16" s="85"/>
    </row>
    <row r="17" spans="1:10" x14ac:dyDescent="0.25">
      <c r="A17" s="39"/>
      <c r="B17" s="58"/>
      <c r="C17" s="58"/>
      <c r="D17" s="149"/>
      <c r="E17" s="149"/>
      <c r="F17" s="149"/>
      <c r="G17" s="150"/>
      <c r="H17" s="150"/>
      <c r="I17" s="85"/>
    </row>
    <row r="18" spans="1:10" x14ac:dyDescent="0.25">
      <c r="A18" s="29" t="s">
        <v>3</v>
      </c>
      <c r="B18" s="58" t="s">
        <v>344</v>
      </c>
      <c r="C18" s="58"/>
      <c r="D18" s="149"/>
      <c r="E18" s="149"/>
      <c r="F18" s="149"/>
      <c r="G18" s="150"/>
      <c r="H18" s="150"/>
      <c r="I18" s="85"/>
    </row>
    <row r="19" spans="1:10" ht="15.75" thickBot="1" x14ac:dyDescent="0.3">
      <c r="A19" s="9">
        <f>INDEX('Point Grid'!$C$8:$I$34,MATCH($A$1,'Point Grid'!$A$8:$A$34,0),MATCH(A18,'Point Grid'!$C$7:$I$7,0))</f>
        <v>1</v>
      </c>
      <c r="B19" s="58" t="s">
        <v>345</v>
      </c>
      <c r="C19" s="58"/>
      <c r="D19" s="149"/>
      <c r="E19" s="149"/>
      <c r="F19" s="149"/>
      <c r="G19" s="150"/>
      <c r="H19" s="150"/>
      <c r="I19" s="85"/>
    </row>
    <row r="20" spans="1:10" ht="15.75" thickBot="1" x14ac:dyDescent="0.3">
      <c r="A20" s="5"/>
      <c r="B20" s="58" t="s">
        <v>346</v>
      </c>
      <c r="C20" s="58"/>
      <c r="D20" s="149"/>
      <c r="E20" s="149"/>
      <c r="F20" s="149"/>
      <c r="G20" s="150"/>
      <c r="H20" s="150"/>
      <c r="I20" s="85"/>
    </row>
    <row r="21" spans="1:10" x14ac:dyDescent="0.25">
      <c r="A21" s="39"/>
      <c r="B21" s="58"/>
      <c r="C21" s="58"/>
      <c r="D21" s="149"/>
      <c r="E21" s="149"/>
      <c r="F21" s="149"/>
      <c r="G21" s="150"/>
      <c r="H21" s="150"/>
      <c r="I21" s="85"/>
    </row>
    <row r="22" spans="1:10" x14ac:dyDescent="0.25">
      <c r="A22" s="29" t="s">
        <v>4</v>
      </c>
      <c r="B22" s="58" t="s">
        <v>347</v>
      </c>
      <c r="C22" s="58"/>
      <c r="D22" s="149"/>
      <c r="E22" s="149"/>
      <c r="F22" s="149"/>
      <c r="G22" s="150"/>
      <c r="H22" s="150"/>
      <c r="I22" s="85"/>
    </row>
    <row r="23" spans="1:10" ht="15.75" thickBot="1" x14ac:dyDescent="0.3">
      <c r="A23" s="9">
        <f>INDEX('Point Grid'!$C$8:$I$34,MATCH($A$1,'Point Grid'!$A$8:$A$34,0),MATCH(A22,'Point Grid'!$C$7:$I$7,0))</f>
        <v>1</v>
      </c>
      <c r="B23" s="58" t="s">
        <v>348</v>
      </c>
      <c r="C23" s="58"/>
      <c r="D23" s="58"/>
      <c r="E23" s="58"/>
      <c r="F23" s="58"/>
      <c r="G23" s="58"/>
      <c r="H23" s="58"/>
      <c r="I23" s="85"/>
      <c r="J23" s="46"/>
    </row>
    <row r="24" spans="1:10" ht="15.75" thickBot="1" x14ac:dyDescent="0.3">
      <c r="A24" s="5"/>
      <c r="B24" s="19"/>
      <c r="C24" s="19"/>
      <c r="D24" s="19"/>
      <c r="E24" s="49"/>
      <c r="F24" s="53"/>
      <c r="G24" s="54"/>
      <c r="H24" s="54"/>
      <c r="I24" s="20"/>
      <c r="J24" s="46"/>
    </row>
    <row r="25" spans="1:10" ht="15.75" thickBot="1" x14ac:dyDescent="0.3">
      <c r="A25" s="40"/>
      <c r="B25" s="51"/>
      <c r="C25" s="51"/>
      <c r="D25" s="51"/>
      <c r="E25" s="51"/>
      <c r="F25" s="51"/>
      <c r="G25" s="51"/>
      <c r="H25" s="51"/>
      <c r="I25" s="55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</sheetData>
  <mergeCells count="7">
    <mergeCell ref="H1:I1"/>
    <mergeCell ref="C12:F12"/>
    <mergeCell ref="C7:F7"/>
    <mergeCell ref="C8:F8"/>
    <mergeCell ref="C9:F9"/>
    <mergeCell ref="C10:F10"/>
    <mergeCell ref="C11:F11"/>
  </mergeCells>
  <conditionalFormatting sqref="B1:C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disablePrompts="1" count="1">
    <dataValidation type="list" allowBlank="1" showInputMessage="1" showErrorMessage="1" sqref="B1:C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N87"/>
  <sheetViews>
    <sheetView workbookViewId="0"/>
  </sheetViews>
  <sheetFormatPr defaultColWidth="9.140625" defaultRowHeight="15" x14ac:dyDescent="0.25"/>
  <cols>
    <col min="1" max="1" width="8.7109375" style="23" customWidth="1"/>
    <col min="2" max="2" width="13.42578125" style="23" customWidth="1"/>
    <col min="3" max="3" width="8.140625" style="23" customWidth="1"/>
    <col min="4" max="4" width="10.42578125" style="23" customWidth="1"/>
    <col min="5" max="12" width="8" style="23" customWidth="1"/>
    <col min="13" max="13" width="10.85546875" style="23" customWidth="1"/>
    <col min="14" max="14" width="10.7109375" style="23" customWidth="1"/>
    <col min="15" max="16384" width="9.140625" style="23"/>
  </cols>
  <sheetData>
    <row r="1" spans="1:14" x14ac:dyDescent="0.25">
      <c r="A1" s="7">
        <v>25</v>
      </c>
      <c r="B1" s="34" t="s">
        <v>12</v>
      </c>
      <c r="C1" s="22"/>
      <c r="D1" s="22"/>
      <c r="E1" s="22"/>
      <c r="F1" s="22"/>
      <c r="G1" s="22"/>
      <c r="H1" s="22"/>
      <c r="I1" s="22"/>
      <c r="J1" s="22"/>
      <c r="K1" s="22"/>
      <c r="L1" s="170" t="s">
        <v>24</v>
      </c>
      <c r="M1" s="173"/>
    </row>
    <row r="2" spans="1:14" x14ac:dyDescent="0.25">
      <c r="A2" s="24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5"/>
    </row>
    <row r="3" spans="1:14" ht="15.75" customHeight="1" x14ac:dyDescent="0.25">
      <c r="A3" s="8" t="s">
        <v>13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89"/>
      <c r="N3" s="46"/>
    </row>
    <row r="4" spans="1:14" ht="15" customHeight="1" x14ac:dyDescent="0.25">
      <c r="A4" s="9">
        <f>INDEX('Point Grid'!B:B,MATCH($A$1,'Point Grid'!A:A,0))</f>
        <v>2.75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89"/>
      <c r="N4" s="46"/>
    </row>
    <row r="5" spans="1:14" ht="15" customHeight="1" x14ac:dyDescent="0.25">
      <c r="A5" s="31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89"/>
      <c r="N5" s="46"/>
    </row>
    <row r="6" spans="1:14" ht="15" customHeight="1" x14ac:dyDescent="0.25">
      <c r="A6" s="29" t="s">
        <v>2</v>
      </c>
      <c r="B6" s="90" t="s">
        <v>349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89"/>
      <c r="N6" s="46"/>
    </row>
    <row r="7" spans="1:14" ht="15" customHeight="1" thickBot="1" x14ac:dyDescent="0.3">
      <c r="A7" s="9">
        <f>INDEX('Point Grid'!$C$8:$I$34,MATCH($A$1,'Point Grid'!$A$8:$A$34,0),MATCH(A6,'Point Grid'!$C$7:$I$7,0))</f>
        <v>0.75</v>
      </c>
      <c r="B7" s="90" t="s">
        <v>350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89"/>
      <c r="N7" s="46"/>
    </row>
    <row r="8" spans="1:14" ht="15" customHeight="1" thickBot="1" x14ac:dyDescent="0.3">
      <c r="A8" s="5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89"/>
      <c r="N8" s="46"/>
    </row>
    <row r="9" spans="1:14" ht="15.75" customHeight="1" x14ac:dyDescent="0.25">
      <c r="A9" s="9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89"/>
      <c r="N9" s="46"/>
    </row>
    <row r="10" spans="1:14" ht="15.75" customHeight="1" x14ac:dyDescent="0.25">
      <c r="A10" s="29" t="s">
        <v>3</v>
      </c>
      <c r="B10" s="90" t="s">
        <v>452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89"/>
      <c r="N10" s="46"/>
    </row>
    <row r="11" spans="1:14" ht="15.75" customHeight="1" thickBot="1" x14ac:dyDescent="0.3">
      <c r="A11" s="9">
        <f>INDEX('Point Grid'!$C$8:$I$34,MATCH($A$1,'Point Grid'!$A$8:$A$34,0),MATCH(A10,'Point Grid'!$C$7:$I$7,0))</f>
        <v>2</v>
      </c>
      <c r="B11" s="90" t="s">
        <v>351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89"/>
      <c r="N11" s="46"/>
    </row>
    <row r="12" spans="1:14" ht="15" customHeight="1" thickBot="1" x14ac:dyDescent="0.3">
      <c r="A12" s="5"/>
      <c r="B12" s="90" t="s">
        <v>352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89"/>
      <c r="N12" s="46"/>
    </row>
    <row r="13" spans="1:14" ht="15" customHeight="1" x14ac:dyDescent="0.25">
      <c r="A13" s="24"/>
      <c r="B13" s="90" t="s">
        <v>353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89"/>
      <c r="N13" s="46"/>
    </row>
    <row r="14" spans="1:14" ht="15" customHeight="1" x14ac:dyDescent="0.25">
      <c r="A14" s="24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89"/>
      <c r="N14" s="46"/>
    </row>
    <row r="15" spans="1:14" ht="15" customHeight="1" x14ac:dyDescent="0.25">
      <c r="A15" s="24"/>
      <c r="B15" s="31"/>
      <c r="C15" s="31"/>
      <c r="D15" s="31"/>
      <c r="E15" s="31"/>
      <c r="F15" s="31"/>
      <c r="G15" s="31"/>
      <c r="H15" s="31"/>
      <c r="I15" s="90"/>
      <c r="J15" s="90"/>
      <c r="K15" s="90"/>
      <c r="L15" s="90"/>
      <c r="M15" s="89"/>
      <c r="N15" s="46"/>
    </row>
    <row r="16" spans="1:14" ht="15.75" x14ac:dyDescent="0.25">
      <c r="A16" s="24"/>
      <c r="B16" s="159"/>
      <c r="C16" s="159"/>
      <c r="D16" s="163"/>
      <c r="E16" s="160"/>
      <c r="F16" s="160"/>
      <c r="G16" s="165"/>
      <c r="H16" s="163"/>
      <c r="I16" s="235" t="s">
        <v>365</v>
      </c>
      <c r="J16" s="236"/>
      <c r="K16" s="237" t="s">
        <v>363</v>
      </c>
      <c r="L16" s="236"/>
      <c r="M16" s="89"/>
      <c r="N16" s="46"/>
    </row>
    <row r="17" spans="1:14" ht="15.75" x14ac:dyDescent="0.25">
      <c r="A17" s="24"/>
      <c r="B17" s="161"/>
      <c r="C17" s="161"/>
      <c r="D17" s="164"/>
      <c r="E17" s="158"/>
      <c r="F17" s="158"/>
      <c r="G17" s="166"/>
      <c r="H17" s="164"/>
      <c r="I17" s="232" t="s">
        <v>367</v>
      </c>
      <c r="J17" s="233"/>
      <c r="K17" s="234" t="s">
        <v>368</v>
      </c>
      <c r="L17" s="233"/>
      <c r="M17" s="89"/>
      <c r="N17" s="46"/>
    </row>
    <row r="18" spans="1:14" ht="15.75" x14ac:dyDescent="0.25">
      <c r="A18" s="24"/>
      <c r="B18" s="161"/>
      <c r="C18" s="161"/>
      <c r="D18" s="164"/>
      <c r="E18" s="234" t="s">
        <v>363</v>
      </c>
      <c r="F18" s="234"/>
      <c r="G18" s="232" t="s">
        <v>366</v>
      </c>
      <c r="H18" s="233"/>
      <c r="I18" s="232" t="s">
        <v>368</v>
      </c>
      <c r="J18" s="233"/>
      <c r="K18" s="234" t="s">
        <v>370</v>
      </c>
      <c r="L18" s="233"/>
      <c r="M18" s="89"/>
      <c r="N18" s="46"/>
    </row>
    <row r="19" spans="1:14" ht="15.75" x14ac:dyDescent="0.25">
      <c r="A19" s="24"/>
      <c r="B19" s="162" t="s">
        <v>173</v>
      </c>
      <c r="C19" s="230" t="s">
        <v>354</v>
      </c>
      <c r="D19" s="231"/>
      <c r="E19" s="238" t="s">
        <v>364</v>
      </c>
      <c r="F19" s="238"/>
      <c r="G19" s="230" t="s">
        <v>365</v>
      </c>
      <c r="H19" s="231"/>
      <c r="I19" s="230" t="s">
        <v>369</v>
      </c>
      <c r="J19" s="231"/>
      <c r="K19" s="238" t="s">
        <v>371</v>
      </c>
      <c r="L19" s="231"/>
      <c r="M19" s="89"/>
      <c r="N19" s="46"/>
    </row>
    <row r="20" spans="1:14" ht="15.75" x14ac:dyDescent="0.25">
      <c r="A20" s="24"/>
      <c r="B20" s="239" t="s">
        <v>355</v>
      </c>
      <c r="C20" s="240" t="s">
        <v>359</v>
      </c>
      <c r="D20" s="240"/>
      <c r="E20" s="240"/>
      <c r="F20" s="240"/>
      <c r="G20" s="240"/>
      <c r="H20" s="240"/>
      <c r="I20" s="240"/>
      <c r="J20" s="240"/>
      <c r="K20" s="240"/>
      <c r="L20" s="240"/>
      <c r="M20" s="89"/>
      <c r="N20" s="46"/>
    </row>
    <row r="21" spans="1:14" ht="15.75" x14ac:dyDescent="0.25">
      <c r="A21" s="24"/>
      <c r="B21" s="239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89"/>
      <c r="N21" s="46"/>
    </row>
    <row r="22" spans="1:14" ht="15.75" x14ac:dyDescent="0.25">
      <c r="A22" s="24"/>
      <c r="B22" s="239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89"/>
      <c r="N22" s="46"/>
    </row>
    <row r="23" spans="1:14" ht="15.75" x14ac:dyDescent="0.25">
      <c r="A23" s="24"/>
      <c r="B23" s="239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89"/>
      <c r="N23" s="46"/>
    </row>
    <row r="24" spans="1:14" ht="15.75" x14ac:dyDescent="0.25">
      <c r="A24" s="24"/>
      <c r="B24" s="239" t="s">
        <v>356</v>
      </c>
      <c r="C24" s="240" t="s">
        <v>360</v>
      </c>
      <c r="D24" s="240"/>
      <c r="E24" s="240"/>
      <c r="F24" s="240"/>
      <c r="G24" s="240"/>
      <c r="H24" s="240"/>
      <c r="I24" s="240"/>
      <c r="J24" s="240"/>
      <c r="K24" s="240"/>
      <c r="L24" s="240"/>
      <c r="M24" s="89"/>
      <c r="N24" s="46"/>
    </row>
    <row r="25" spans="1:14" ht="15.75" x14ac:dyDescent="0.25">
      <c r="A25" s="24"/>
      <c r="B25" s="239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89"/>
      <c r="N25" s="46"/>
    </row>
    <row r="26" spans="1:14" ht="15.75" x14ac:dyDescent="0.25">
      <c r="A26" s="24"/>
      <c r="B26" s="239" t="s">
        <v>357</v>
      </c>
      <c r="C26" s="240" t="s">
        <v>361</v>
      </c>
      <c r="D26" s="241"/>
      <c r="E26" s="240"/>
      <c r="F26" s="241"/>
      <c r="G26" s="240"/>
      <c r="H26" s="241"/>
      <c r="I26" s="240"/>
      <c r="J26" s="241"/>
      <c r="K26" s="240"/>
      <c r="L26" s="241"/>
      <c r="M26" s="89"/>
      <c r="N26" s="46"/>
    </row>
    <row r="27" spans="1:14" ht="15.75" x14ac:dyDescent="0.25">
      <c r="A27" s="24"/>
      <c r="B27" s="239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89"/>
      <c r="N27" s="46"/>
    </row>
    <row r="28" spans="1:14" ht="15.75" x14ac:dyDescent="0.25">
      <c r="A28" s="24"/>
      <c r="B28" s="239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89"/>
      <c r="N28" s="46"/>
    </row>
    <row r="29" spans="1:14" ht="15.75" x14ac:dyDescent="0.25">
      <c r="A29" s="24"/>
      <c r="B29" s="239" t="s">
        <v>358</v>
      </c>
      <c r="C29" s="240" t="s">
        <v>362</v>
      </c>
      <c r="D29" s="240"/>
      <c r="E29" s="240"/>
      <c r="F29" s="240"/>
      <c r="G29" s="240"/>
      <c r="H29" s="240"/>
      <c r="I29" s="240"/>
      <c r="J29" s="240"/>
      <c r="K29" s="240"/>
      <c r="L29" s="240"/>
      <c r="M29" s="89"/>
      <c r="N29" s="46"/>
    </row>
    <row r="30" spans="1:14" ht="15.75" x14ac:dyDescent="0.25">
      <c r="A30" s="24"/>
      <c r="B30" s="239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89"/>
      <c r="N30" s="46"/>
    </row>
    <row r="31" spans="1:14" ht="15.75" x14ac:dyDescent="0.25">
      <c r="A31" s="29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89"/>
      <c r="N31" s="46"/>
    </row>
    <row r="32" spans="1:14" ht="15.75" customHeight="1" thickBot="1" x14ac:dyDescent="0.3">
      <c r="A32" s="26"/>
      <c r="B32" s="51"/>
      <c r="C32" s="52"/>
      <c r="D32" s="52"/>
      <c r="E32" s="52"/>
      <c r="F32" s="52"/>
      <c r="G32" s="52"/>
      <c r="H32" s="52"/>
      <c r="I32" s="52"/>
      <c r="J32" s="52"/>
      <c r="K32" s="47"/>
      <c r="L32" s="47"/>
      <c r="M32" s="48"/>
      <c r="N32" s="46"/>
    </row>
    <row r="33" spans="2:14" ht="15" customHeight="1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2:14" ht="15" customHeight="1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2:14" ht="15" customHeight="1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2:14" ht="15" customHeight="1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2:14" ht="15" customHeight="1" x14ac:dyDescent="0.2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2:14" ht="15" customHeight="1" x14ac:dyDescent="0.25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2:14" ht="15" customHeight="1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2:14" ht="15" customHeight="1" x14ac:dyDescent="0.25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2:14" ht="15" customHeight="1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2:14" ht="15" customHeight="1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</row>
    <row r="43" spans="2:14" ht="15" customHeight="1" x14ac:dyDescent="0.2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</row>
    <row r="44" spans="2:14" ht="15" customHeight="1" x14ac:dyDescent="0.25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2:14" ht="15" customHeight="1" x14ac:dyDescent="0.2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</row>
    <row r="46" spans="2:14" ht="15" customHeight="1" x14ac:dyDescent="0.25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</row>
    <row r="47" spans="2:14" ht="15" customHeight="1" x14ac:dyDescent="0.2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2:14" ht="15" customHeight="1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2:14" ht="15" customHeight="1" x14ac:dyDescent="0.25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2:14" ht="15" customHeight="1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</row>
    <row r="51" spans="2:14" ht="15" customHeight="1" x14ac:dyDescent="0.2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</row>
    <row r="52" spans="2:14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</row>
    <row r="53" spans="2:14" ht="15" customHeight="1" x14ac:dyDescent="0.25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</row>
    <row r="54" spans="2:14" ht="15" customHeight="1" x14ac:dyDescent="0.25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2:14" ht="15" customHeight="1" x14ac:dyDescent="0.2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spans="2:14" ht="15" customHeight="1" x14ac:dyDescent="0.25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2:14" ht="15" customHeight="1" x14ac:dyDescent="0.25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2:14" ht="15" customHeight="1" x14ac:dyDescent="0.25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2:14" ht="15" customHeight="1" x14ac:dyDescent="0.2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</row>
    <row r="60" spans="2:14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</row>
    <row r="61" spans="2:14" ht="15" customHeight="1" x14ac:dyDescent="0.2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</row>
    <row r="62" spans="2:14" ht="15" customHeight="1" x14ac:dyDescent="0.25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</row>
    <row r="63" spans="2:14" ht="15" customHeight="1" x14ac:dyDescent="0.25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</row>
    <row r="64" spans="2:14" ht="15" customHeight="1" x14ac:dyDescent="0.25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</row>
    <row r="65" spans="2:14" ht="15" customHeight="1" x14ac:dyDescent="0.25"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</row>
    <row r="66" spans="2:14" ht="15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</row>
    <row r="67" spans="2:14" ht="15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</row>
    <row r="68" spans="2:14" ht="15" customHeight="1" x14ac:dyDescent="0.25"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</row>
    <row r="69" spans="2:14" ht="15" customHeight="1" x14ac:dyDescent="0.25"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</row>
    <row r="70" spans="2:14" ht="15" customHeight="1" x14ac:dyDescent="0.25"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</row>
    <row r="71" spans="2:14" ht="15" customHeight="1" x14ac:dyDescent="0.25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</row>
    <row r="72" spans="2:14" ht="15" customHeight="1" x14ac:dyDescent="0.25"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</row>
    <row r="73" spans="2:14" ht="15" customHeight="1" x14ac:dyDescent="0.25"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</row>
    <row r="74" spans="2:14" ht="15" customHeight="1" x14ac:dyDescent="0.25"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</row>
    <row r="75" spans="2:14" ht="15" customHeight="1" x14ac:dyDescent="0.25"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</row>
    <row r="76" spans="2:14" ht="15" customHeight="1" x14ac:dyDescent="0.25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</row>
    <row r="77" spans="2:14" ht="15" customHeight="1" x14ac:dyDescent="0.25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</row>
    <row r="78" spans="2:14" ht="15" customHeight="1" x14ac:dyDescent="0.25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</row>
    <row r="79" spans="2:14" ht="15" customHeight="1" x14ac:dyDescent="0.25"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</row>
    <row r="80" spans="2:14" ht="15" customHeight="1" x14ac:dyDescent="0.25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</row>
    <row r="81" spans="2:14" ht="15" customHeight="1" x14ac:dyDescent="0.25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</row>
    <row r="82" spans="2:14" ht="15" customHeight="1" x14ac:dyDescent="0.25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</row>
    <row r="83" spans="2:14" ht="15" customHeight="1" x14ac:dyDescent="0.25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</row>
    <row r="84" spans="2:14" ht="15" customHeight="1" x14ac:dyDescent="0.25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</row>
    <row r="85" spans="2:14" ht="15" customHeight="1" x14ac:dyDescent="0.25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</row>
    <row r="86" spans="2:14" ht="15" customHeight="1" x14ac:dyDescent="0.25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</row>
    <row r="87" spans="2:14" ht="15" customHeight="1" x14ac:dyDescent="0.25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</row>
  </sheetData>
  <mergeCells count="38">
    <mergeCell ref="I20:J23"/>
    <mergeCell ref="I24:J25"/>
    <mergeCell ref="I26:J28"/>
    <mergeCell ref="I29:J31"/>
    <mergeCell ref="K20:L23"/>
    <mergeCell ref="K24:L25"/>
    <mergeCell ref="K26:L28"/>
    <mergeCell ref="K29:L31"/>
    <mergeCell ref="G20:H23"/>
    <mergeCell ref="G24:H25"/>
    <mergeCell ref="G26:H28"/>
    <mergeCell ref="G29:H31"/>
    <mergeCell ref="G18:H18"/>
    <mergeCell ref="G19:H19"/>
    <mergeCell ref="B29:B31"/>
    <mergeCell ref="B26:B28"/>
    <mergeCell ref="B24:B25"/>
    <mergeCell ref="B20:B23"/>
    <mergeCell ref="E18:F18"/>
    <mergeCell ref="E20:F23"/>
    <mergeCell ref="E24:F25"/>
    <mergeCell ref="E26:F28"/>
    <mergeCell ref="E29:F31"/>
    <mergeCell ref="E19:F19"/>
    <mergeCell ref="C20:D23"/>
    <mergeCell ref="C24:D25"/>
    <mergeCell ref="C26:D28"/>
    <mergeCell ref="C29:D31"/>
    <mergeCell ref="L1:M1"/>
    <mergeCell ref="C19:D19"/>
    <mergeCell ref="I17:J17"/>
    <mergeCell ref="K17:L17"/>
    <mergeCell ref="I16:J16"/>
    <mergeCell ref="I18:J18"/>
    <mergeCell ref="I19:J19"/>
    <mergeCell ref="K16:L16"/>
    <mergeCell ref="K18:L18"/>
    <mergeCell ref="K19:L19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11"/>
  <sheetViews>
    <sheetView workbookViewId="0"/>
  </sheetViews>
  <sheetFormatPr defaultColWidth="9.140625" defaultRowHeight="15" x14ac:dyDescent="0.25"/>
  <cols>
    <col min="1" max="1" width="8.7109375" style="23" customWidth="1"/>
    <col min="2" max="2" width="13" style="23" customWidth="1"/>
    <col min="3" max="9" width="10.140625" style="23" customWidth="1"/>
    <col min="10" max="10" width="10.7109375" style="23" customWidth="1"/>
    <col min="11" max="16384" width="9.140625" style="23"/>
  </cols>
  <sheetData>
    <row r="1" spans="1:10" x14ac:dyDescent="0.25">
      <c r="A1" s="7">
        <v>26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 t="s">
        <v>372</v>
      </c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Grid'!B:B,MATCH($A$1,'Point Grid'!A:A,0))</f>
        <v>4.25</v>
      </c>
      <c r="B4" s="58" t="s">
        <v>373</v>
      </c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39"/>
      <c r="B5" s="60"/>
      <c r="C5" s="60"/>
      <c r="D5" s="60"/>
      <c r="E5" s="60"/>
      <c r="F5" s="60"/>
      <c r="G5" s="60"/>
      <c r="H5" s="60"/>
      <c r="I5" s="85"/>
      <c r="J5" s="46"/>
    </row>
    <row r="6" spans="1:10" x14ac:dyDescent="0.25">
      <c r="A6" s="39"/>
      <c r="B6" s="92"/>
      <c r="C6" s="246" t="s">
        <v>374</v>
      </c>
      <c r="D6" s="246"/>
      <c r="E6" s="246" t="s">
        <v>376</v>
      </c>
      <c r="F6" s="246"/>
      <c r="G6" s="246" t="s">
        <v>379</v>
      </c>
      <c r="H6" s="246"/>
      <c r="I6" s="85"/>
      <c r="J6" s="46"/>
    </row>
    <row r="7" spans="1:10" x14ac:dyDescent="0.25">
      <c r="A7" s="39"/>
      <c r="B7" s="92"/>
      <c r="C7" s="245" t="s">
        <v>375</v>
      </c>
      <c r="D7" s="245"/>
      <c r="E7" s="245" t="s">
        <v>377</v>
      </c>
      <c r="F7" s="245"/>
      <c r="G7" s="245" t="s">
        <v>377</v>
      </c>
      <c r="H7" s="245"/>
      <c r="I7" s="85"/>
      <c r="J7" s="46"/>
    </row>
    <row r="8" spans="1:10" x14ac:dyDescent="0.25">
      <c r="A8" s="39"/>
      <c r="B8" s="92"/>
      <c r="C8" s="243"/>
      <c r="D8" s="243"/>
      <c r="E8" s="243" t="s">
        <v>378</v>
      </c>
      <c r="F8" s="243"/>
      <c r="G8" s="243" t="s">
        <v>378</v>
      </c>
      <c r="H8" s="243"/>
      <c r="I8" s="85"/>
      <c r="J8" s="46"/>
    </row>
    <row r="9" spans="1:10" x14ac:dyDescent="0.25">
      <c r="A9" s="39"/>
      <c r="B9" s="92"/>
      <c r="C9" s="242">
        <v>0.01</v>
      </c>
      <c r="D9" s="242"/>
      <c r="E9" s="199">
        <v>113000</v>
      </c>
      <c r="F9" s="199"/>
      <c r="G9" s="244">
        <v>111000</v>
      </c>
      <c r="H9" s="244"/>
      <c r="I9" s="85"/>
      <c r="J9" s="46"/>
    </row>
    <row r="10" spans="1:10" x14ac:dyDescent="0.25">
      <c r="A10" s="39"/>
      <c r="B10" s="92"/>
      <c r="C10" s="242">
        <v>0.04</v>
      </c>
      <c r="D10" s="242"/>
      <c r="E10" s="199">
        <v>43000</v>
      </c>
      <c r="F10" s="199"/>
      <c r="G10" s="199">
        <v>11000</v>
      </c>
      <c r="H10" s="199"/>
      <c r="I10" s="85"/>
      <c r="J10" s="46"/>
    </row>
    <row r="11" spans="1:10" x14ac:dyDescent="0.25">
      <c r="A11" s="39"/>
      <c r="B11" s="92"/>
      <c r="C11" s="242">
        <v>0.05</v>
      </c>
      <c r="D11" s="242"/>
      <c r="E11" s="199">
        <v>30000</v>
      </c>
      <c r="F11" s="199"/>
      <c r="G11" s="199">
        <v>1000</v>
      </c>
      <c r="H11" s="199"/>
      <c r="I11" s="85"/>
      <c r="J11" s="46"/>
    </row>
    <row r="12" spans="1:10" x14ac:dyDescent="0.25">
      <c r="A12" s="39"/>
      <c r="B12" s="92"/>
      <c r="C12" s="242">
        <v>0.1</v>
      </c>
      <c r="D12" s="242"/>
      <c r="E12" s="199">
        <v>20000</v>
      </c>
      <c r="F12" s="199"/>
      <c r="G12" s="199">
        <v>500</v>
      </c>
      <c r="H12" s="199"/>
      <c r="I12" s="85"/>
      <c r="J12" s="46"/>
    </row>
    <row r="13" spans="1:10" x14ac:dyDescent="0.25">
      <c r="A13" s="39"/>
      <c r="B13" s="92"/>
      <c r="C13" s="242">
        <v>0.3</v>
      </c>
      <c r="D13" s="242"/>
      <c r="E13" s="199">
        <v>3000</v>
      </c>
      <c r="F13" s="199"/>
      <c r="G13" s="199">
        <v>250</v>
      </c>
      <c r="H13" s="199"/>
      <c r="I13" s="85"/>
      <c r="J13" s="46"/>
    </row>
    <row r="14" spans="1:10" x14ac:dyDescent="0.25">
      <c r="A14" s="39"/>
      <c r="B14" s="92"/>
      <c r="C14" s="242">
        <v>0.5</v>
      </c>
      <c r="D14" s="242"/>
      <c r="E14" s="199">
        <v>0</v>
      </c>
      <c r="F14" s="199"/>
      <c r="G14" s="199">
        <v>0</v>
      </c>
      <c r="H14" s="199"/>
      <c r="I14" s="85"/>
      <c r="J14" s="46"/>
    </row>
    <row r="15" spans="1:10" x14ac:dyDescent="0.25">
      <c r="A15" s="39"/>
      <c r="B15" s="92"/>
      <c r="C15" s="143"/>
      <c r="D15" s="143"/>
      <c r="E15" s="126"/>
      <c r="F15" s="126"/>
      <c r="G15" s="126"/>
      <c r="H15" s="126"/>
      <c r="I15" s="85"/>
      <c r="J15" s="46"/>
    </row>
    <row r="16" spans="1:10" x14ac:dyDescent="0.25">
      <c r="A16" s="39"/>
      <c r="B16" s="92" t="s">
        <v>380</v>
      </c>
      <c r="C16" s="143"/>
      <c r="D16" s="143"/>
      <c r="E16" s="126"/>
      <c r="F16" s="126"/>
      <c r="G16" s="126"/>
      <c r="H16" s="126"/>
      <c r="I16" s="85"/>
      <c r="J16" s="46"/>
    </row>
    <row r="17" spans="1:10" x14ac:dyDescent="0.25">
      <c r="A17" s="39"/>
      <c r="B17" s="92" t="s">
        <v>381</v>
      </c>
      <c r="C17" s="107"/>
      <c r="D17" s="107"/>
      <c r="E17" s="60"/>
      <c r="F17" s="60"/>
      <c r="G17" s="60"/>
      <c r="H17" s="60"/>
      <c r="I17" s="85"/>
      <c r="J17" s="46"/>
    </row>
    <row r="18" spans="1:10" x14ac:dyDescent="0.25">
      <c r="A18" s="39"/>
      <c r="B18" s="60"/>
      <c r="C18" s="60"/>
      <c r="D18" s="60"/>
      <c r="E18" s="60"/>
      <c r="F18" s="60"/>
      <c r="G18" s="60"/>
      <c r="H18" s="60"/>
      <c r="I18" s="85"/>
      <c r="J18" s="46"/>
    </row>
    <row r="19" spans="1:10" x14ac:dyDescent="0.25">
      <c r="A19" s="39"/>
      <c r="B19" s="60" t="s">
        <v>382</v>
      </c>
      <c r="C19" s="60"/>
      <c r="D19" s="60"/>
      <c r="E19" s="60"/>
      <c r="F19" s="60"/>
      <c r="G19" s="60"/>
      <c r="H19" s="60"/>
      <c r="I19" s="85"/>
      <c r="J19" s="46"/>
    </row>
    <row r="20" spans="1:10" x14ac:dyDescent="0.25">
      <c r="A20" s="39"/>
      <c r="B20" s="60" t="s">
        <v>408</v>
      </c>
      <c r="C20" s="60"/>
      <c r="D20" s="60"/>
      <c r="E20" s="60"/>
      <c r="F20" s="60"/>
      <c r="G20" s="60"/>
      <c r="H20" s="168">
        <v>10000</v>
      </c>
      <c r="I20" s="85"/>
      <c r="J20" s="46"/>
    </row>
    <row r="21" spans="1:10" x14ac:dyDescent="0.25">
      <c r="A21" s="39"/>
      <c r="B21" s="60" t="s">
        <v>409</v>
      </c>
      <c r="C21" s="60"/>
      <c r="D21" s="60"/>
      <c r="E21" s="60"/>
      <c r="F21" s="60"/>
      <c r="G21" s="60"/>
      <c r="H21" s="73">
        <v>43000</v>
      </c>
      <c r="I21" s="85"/>
      <c r="J21" s="46"/>
    </row>
    <row r="22" spans="1:10" x14ac:dyDescent="0.25">
      <c r="A22" s="39"/>
      <c r="B22" s="60" t="s">
        <v>410</v>
      </c>
      <c r="C22" s="60"/>
      <c r="D22" s="60"/>
      <c r="E22" s="60"/>
      <c r="F22" s="60"/>
      <c r="G22" s="60"/>
      <c r="H22" s="73">
        <v>11000</v>
      </c>
      <c r="I22" s="85"/>
      <c r="J22" s="46"/>
    </row>
    <row r="23" spans="1:10" x14ac:dyDescent="0.25">
      <c r="A23" s="39"/>
      <c r="B23" s="60" t="s">
        <v>411</v>
      </c>
      <c r="C23" s="60"/>
      <c r="D23" s="60"/>
      <c r="E23" s="60"/>
      <c r="F23" s="60"/>
      <c r="G23" s="60"/>
      <c r="H23" s="73">
        <v>6000</v>
      </c>
      <c r="I23" s="85"/>
      <c r="J23" s="46"/>
    </row>
    <row r="24" spans="1:10" x14ac:dyDescent="0.25">
      <c r="A24" s="39"/>
      <c r="B24" s="60" t="s">
        <v>412</v>
      </c>
      <c r="C24" s="60"/>
      <c r="D24" s="60"/>
      <c r="E24" s="60"/>
      <c r="F24" s="60"/>
      <c r="G24" s="60"/>
      <c r="H24" s="73">
        <v>21000</v>
      </c>
      <c r="I24" s="85"/>
      <c r="J24" s="46"/>
    </row>
    <row r="25" spans="1:10" x14ac:dyDescent="0.25">
      <c r="A25" s="39"/>
      <c r="B25" s="60" t="s">
        <v>413</v>
      </c>
      <c r="C25" s="60"/>
      <c r="D25" s="60"/>
      <c r="E25" s="60"/>
      <c r="F25" s="60"/>
      <c r="G25" s="60"/>
      <c r="H25" s="73">
        <v>0</v>
      </c>
      <c r="I25" s="85"/>
      <c r="J25" s="46"/>
    </row>
    <row r="26" spans="1:10" x14ac:dyDescent="0.25">
      <c r="A26" s="39"/>
      <c r="B26" s="60" t="s">
        <v>414</v>
      </c>
      <c r="C26" s="60"/>
      <c r="D26" s="60"/>
      <c r="E26" s="60"/>
      <c r="F26" s="60"/>
      <c r="G26" s="60"/>
      <c r="H26" s="73">
        <v>4500</v>
      </c>
      <c r="I26" s="85"/>
      <c r="J26" s="46"/>
    </row>
    <row r="27" spans="1:10" x14ac:dyDescent="0.25">
      <c r="A27" s="39"/>
      <c r="B27" s="60" t="s">
        <v>415</v>
      </c>
      <c r="C27" s="60"/>
      <c r="D27" s="60"/>
      <c r="E27" s="60"/>
      <c r="F27" s="60"/>
      <c r="G27" s="60"/>
      <c r="H27" s="73">
        <v>75000</v>
      </c>
      <c r="I27" s="85"/>
      <c r="J27" s="46"/>
    </row>
    <row r="28" spans="1:10" x14ac:dyDescent="0.25">
      <c r="A28" s="39"/>
      <c r="B28" s="60" t="s">
        <v>416</v>
      </c>
      <c r="C28" s="60"/>
      <c r="D28" s="60"/>
      <c r="E28" s="60"/>
      <c r="F28" s="60"/>
      <c r="G28" s="60"/>
      <c r="H28" s="73">
        <v>0</v>
      </c>
      <c r="I28" s="85"/>
      <c r="J28" s="46"/>
    </row>
    <row r="29" spans="1:10" x14ac:dyDescent="0.25">
      <c r="A29" s="39"/>
      <c r="B29" s="58"/>
      <c r="C29" s="58"/>
      <c r="D29" s="58"/>
      <c r="E29" s="58"/>
      <c r="F29" s="58"/>
      <c r="G29" s="58"/>
      <c r="H29" s="58"/>
      <c r="I29" s="85"/>
      <c r="J29" s="46"/>
    </row>
    <row r="30" spans="1:10" x14ac:dyDescent="0.25">
      <c r="A30" s="29" t="s">
        <v>2</v>
      </c>
      <c r="B30" s="58" t="s">
        <v>383</v>
      </c>
      <c r="C30" s="58"/>
      <c r="D30" s="58"/>
      <c r="E30" s="58"/>
      <c r="F30" s="58"/>
      <c r="G30" s="58"/>
      <c r="H30" s="58"/>
      <c r="I30" s="85"/>
      <c r="J30" s="46"/>
    </row>
    <row r="31" spans="1:10" ht="15.75" thickBot="1" x14ac:dyDescent="0.3">
      <c r="A31" s="9">
        <f>INDEX('Point Grid'!$C$8:$I$34,MATCH($A$1,'Point Grid'!$A$8:$A$34,0),MATCH(A30,'Point Grid'!$C$7:$I$7,0))</f>
        <v>1</v>
      </c>
      <c r="B31" s="58" t="s">
        <v>384</v>
      </c>
      <c r="C31" s="58"/>
      <c r="D31" s="58"/>
      <c r="E31" s="58"/>
      <c r="F31" s="58"/>
      <c r="G31" s="58"/>
      <c r="H31" s="58"/>
      <c r="I31" s="85"/>
      <c r="J31" s="46"/>
    </row>
    <row r="32" spans="1:10" ht="15.75" thickBot="1" x14ac:dyDescent="0.3">
      <c r="A32" s="5"/>
      <c r="B32" s="58"/>
      <c r="C32" s="58"/>
      <c r="D32" s="58"/>
      <c r="E32" s="58"/>
      <c r="F32" s="58"/>
      <c r="G32" s="58"/>
      <c r="H32" s="58"/>
      <c r="I32" s="85"/>
      <c r="J32" s="46"/>
    </row>
    <row r="33" spans="1:10" x14ac:dyDescent="0.25">
      <c r="A33" s="39"/>
      <c r="B33" s="58"/>
      <c r="C33" s="58"/>
      <c r="D33" s="58"/>
      <c r="E33" s="58"/>
      <c r="F33" s="58"/>
      <c r="G33" s="58"/>
      <c r="H33" s="58"/>
      <c r="I33" s="85"/>
      <c r="J33" s="46"/>
    </row>
    <row r="34" spans="1:10" x14ac:dyDescent="0.25">
      <c r="A34" s="29" t="s">
        <v>3</v>
      </c>
      <c r="B34" s="58" t="s">
        <v>386</v>
      </c>
      <c r="C34" s="58"/>
      <c r="D34" s="58"/>
      <c r="E34" s="58"/>
      <c r="F34" s="58"/>
      <c r="G34" s="58"/>
      <c r="H34" s="58"/>
      <c r="I34" s="85"/>
      <c r="J34" s="46"/>
    </row>
    <row r="35" spans="1:10" ht="15.75" thickBot="1" x14ac:dyDescent="0.3">
      <c r="A35" s="9">
        <f>INDEX('Point Grid'!$C$8:$I$34,MATCH($A$1,'Point Grid'!$A$8:$A$34,0),MATCH(A34,'Point Grid'!$C$7:$I$7,0))</f>
        <v>3</v>
      </c>
      <c r="B35" s="58" t="s">
        <v>385</v>
      </c>
      <c r="C35" s="58"/>
      <c r="D35" s="58"/>
      <c r="E35" s="58"/>
      <c r="F35" s="58"/>
      <c r="G35" s="58"/>
      <c r="H35" s="58"/>
      <c r="I35" s="85"/>
      <c r="J35" s="46"/>
    </row>
    <row r="36" spans="1:10" ht="15.75" thickBot="1" x14ac:dyDescent="0.3">
      <c r="A36" s="5"/>
      <c r="B36" s="58" t="s">
        <v>453</v>
      </c>
      <c r="C36" s="58"/>
      <c r="D36" s="58"/>
      <c r="E36" s="58"/>
      <c r="F36" s="58"/>
      <c r="G36" s="58"/>
      <c r="H36" s="58"/>
      <c r="I36" s="85"/>
      <c r="J36" s="46"/>
    </row>
    <row r="37" spans="1:10" x14ac:dyDescent="0.25">
      <c r="A37" s="9"/>
      <c r="B37" s="58"/>
      <c r="C37" s="58"/>
      <c r="D37" s="58"/>
      <c r="E37" s="58"/>
      <c r="F37" s="58"/>
      <c r="G37" s="58"/>
      <c r="H37" s="58"/>
      <c r="I37" s="85"/>
      <c r="J37" s="46"/>
    </row>
    <row r="38" spans="1:10" x14ac:dyDescent="0.25">
      <c r="A38" s="29" t="s">
        <v>4</v>
      </c>
      <c r="B38" s="19" t="s">
        <v>387</v>
      </c>
      <c r="C38" s="19"/>
      <c r="D38" s="19"/>
      <c r="E38" s="19"/>
      <c r="F38" s="19"/>
      <c r="G38" s="19"/>
      <c r="H38" s="19"/>
      <c r="I38" s="20"/>
      <c r="J38" s="46"/>
    </row>
    <row r="39" spans="1:10" ht="15.75" thickBot="1" x14ac:dyDescent="0.3">
      <c r="A39" s="9">
        <f>INDEX('Point Grid'!$C$8:$I$34,MATCH($A$1,'Point Grid'!$A$8:$A$34,0),MATCH(A38,'Point Grid'!$C$7:$I$7,0))</f>
        <v>0.25</v>
      </c>
      <c r="B39" s="19"/>
      <c r="C39" s="19"/>
      <c r="D39" s="19"/>
      <c r="E39" s="19"/>
      <c r="F39" s="19"/>
      <c r="G39" s="19"/>
      <c r="H39" s="19"/>
      <c r="I39" s="20"/>
      <c r="J39" s="46"/>
    </row>
    <row r="40" spans="1:10" ht="15.75" thickBot="1" x14ac:dyDescent="0.3">
      <c r="A40" s="5"/>
      <c r="B40" s="49"/>
      <c r="C40" s="19"/>
      <c r="D40" s="19"/>
      <c r="E40" s="19"/>
      <c r="F40" s="19"/>
      <c r="G40" s="19"/>
      <c r="H40" s="19"/>
      <c r="I40" s="20"/>
      <c r="J40" s="46"/>
    </row>
    <row r="41" spans="1:10" ht="15.75" thickBot="1" x14ac:dyDescent="0.3">
      <c r="A41" s="26"/>
      <c r="B41" s="47"/>
      <c r="C41" s="47"/>
      <c r="D41" s="47"/>
      <c r="E41" s="47"/>
      <c r="F41" s="47"/>
      <c r="G41" s="47"/>
      <c r="H41" s="47"/>
      <c r="I41" s="48"/>
      <c r="J41" s="46"/>
    </row>
    <row r="42" spans="1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1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1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1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1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1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  <row r="91" spans="2:10" x14ac:dyDescent="0.25">
      <c r="B91" s="46"/>
      <c r="C91" s="46"/>
      <c r="D91" s="46"/>
      <c r="E91" s="46"/>
      <c r="F91" s="46"/>
      <c r="G91" s="46"/>
      <c r="H91" s="46"/>
      <c r="I91" s="46"/>
      <c r="J91" s="46"/>
    </row>
    <row r="92" spans="2:10" x14ac:dyDescent="0.25">
      <c r="B92" s="46"/>
      <c r="C92" s="46"/>
      <c r="D92" s="46"/>
      <c r="E92" s="46"/>
      <c r="F92" s="46"/>
      <c r="G92" s="46"/>
      <c r="H92" s="46"/>
      <c r="I92" s="46"/>
      <c r="J92" s="46"/>
    </row>
    <row r="93" spans="2:10" x14ac:dyDescent="0.25">
      <c r="B93" s="46"/>
      <c r="C93" s="46"/>
      <c r="D93" s="46"/>
      <c r="E93" s="46"/>
      <c r="F93" s="46"/>
      <c r="G93" s="46"/>
      <c r="H93" s="46"/>
      <c r="I93" s="46"/>
      <c r="J93" s="46"/>
    </row>
    <row r="94" spans="2:10" x14ac:dyDescent="0.25">
      <c r="B94" s="46"/>
      <c r="C94" s="46"/>
      <c r="D94" s="46"/>
      <c r="E94" s="46"/>
      <c r="F94" s="46"/>
      <c r="G94" s="46"/>
      <c r="H94" s="46"/>
      <c r="I94" s="46"/>
      <c r="J94" s="46"/>
    </row>
    <row r="95" spans="2:10" x14ac:dyDescent="0.25">
      <c r="B95" s="46"/>
      <c r="C95" s="46"/>
      <c r="D95" s="46"/>
      <c r="E95" s="46"/>
      <c r="F95" s="46"/>
      <c r="G95" s="46"/>
      <c r="H95" s="46"/>
      <c r="I95" s="46"/>
      <c r="J95" s="46"/>
    </row>
    <row r="96" spans="2:10" x14ac:dyDescent="0.25">
      <c r="B96" s="46"/>
      <c r="C96" s="46"/>
      <c r="D96" s="46"/>
      <c r="E96" s="46"/>
      <c r="F96" s="46"/>
      <c r="G96" s="46"/>
      <c r="H96" s="46"/>
      <c r="I96" s="46"/>
      <c r="J96" s="46"/>
    </row>
    <row r="97" spans="2:10" x14ac:dyDescent="0.25">
      <c r="B97" s="46"/>
      <c r="C97" s="46"/>
      <c r="D97" s="46"/>
      <c r="E97" s="46"/>
      <c r="F97" s="46"/>
      <c r="G97" s="46"/>
      <c r="H97" s="46"/>
      <c r="I97" s="46"/>
      <c r="J97" s="46"/>
    </row>
    <row r="98" spans="2:10" x14ac:dyDescent="0.25">
      <c r="B98" s="46"/>
      <c r="C98" s="46"/>
      <c r="D98" s="46"/>
      <c r="E98" s="46"/>
      <c r="F98" s="46"/>
      <c r="G98" s="46"/>
      <c r="H98" s="46"/>
      <c r="I98" s="46"/>
      <c r="J98" s="46"/>
    </row>
    <row r="99" spans="2:10" x14ac:dyDescent="0.25">
      <c r="B99" s="46"/>
      <c r="C99" s="46"/>
      <c r="D99" s="46"/>
      <c r="E99" s="46"/>
      <c r="F99" s="46"/>
      <c r="G99" s="46"/>
      <c r="H99" s="46"/>
      <c r="I99" s="46"/>
      <c r="J99" s="46"/>
    </row>
    <row r="100" spans="2:10" x14ac:dyDescent="0.25"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2:10" x14ac:dyDescent="0.25"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2:10" x14ac:dyDescent="0.25"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2:10" x14ac:dyDescent="0.25"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2:10" x14ac:dyDescent="0.25"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2:10" x14ac:dyDescent="0.25">
      <c r="B105" s="46"/>
      <c r="C105" s="46"/>
      <c r="D105" s="46"/>
      <c r="E105" s="46"/>
      <c r="F105" s="46"/>
      <c r="G105" s="46"/>
      <c r="H105" s="46"/>
      <c r="I105" s="46"/>
      <c r="J105" s="46"/>
    </row>
    <row r="106" spans="2:10" x14ac:dyDescent="0.25"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2:10" x14ac:dyDescent="0.25"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2:10" x14ac:dyDescent="0.25"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2:10" x14ac:dyDescent="0.25"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2:10" x14ac:dyDescent="0.25"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2:10" x14ac:dyDescent="0.25">
      <c r="B111" s="46"/>
      <c r="C111" s="46"/>
      <c r="D111" s="46"/>
      <c r="E111" s="46"/>
      <c r="F111" s="46"/>
      <c r="G111" s="46"/>
      <c r="H111" s="46"/>
      <c r="I111" s="46"/>
      <c r="J111" s="46"/>
    </row>
  </sheetData>
  <mergeCells count="28">
    <mergeCell ref="G6:H6"/>
    <mergeCell ref="C11:D11"/>
    <mergeCell ref="C12:D12"/>
    <mergeCell ref="C13:D13"/>
    <mergeCell ref="E11:F11"/>
    <mergeCell ref="E12:F12"/>
    <mergeCell ref="E13:F13"/>
    <mergeCell ref="C6:D6"/>
    <mergeCell ref="C7:D7"/>
    <mergeCell ref="E7:F7"/>
    <mergeCell ref="E6:F6"/>
    <mergeCell ref="G11:H11"/>
    <mergeCell ref="C14:D14"/>
    <mergeCell ref="C9:D9"/>
    <mergeCell ref="C10:D10"/>
    <mergeCell ref="H1:I1"/>
    <mergeCell ref="C8:D8"/>
    <mergeCell ref="E8:F8"/>
    <mergeCell ref="G8:H8"/>
    <mergeCell ref="E9:F9"/>
    <mergeCell ref="G9:H9"/>
    <mergeCell ref="E10:F10"/>
    <mergeCell ref="G10:H10"/>
    <mergeCell ref="E14:F14"/>
    <mergeCell ref="G14:H14"/>
    <mergeCell ref="G12:H12"/>
    <mergeCell ref="G13:H13"/>
    <mergeCell ref="G7:H7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/>
  </sheetViews>
  <sheetFormatPr defaultColWidth="9.140625" defaultRowHeight="15" x14ac:dyDescent="0.25"/>
  <cols>
    <col min="1" max="1" width="8.7109375" style="23" customWidth="1"/>
    <col min="2" max="2" width="13" style="23" customWidth="1"/>
    <col min="3" max="9" width="10.140625" style="23" customWidth="1"/>
    <col min="10" max="10" width="10.7109375" style="23" customWidth="1"/>
    <col min="11" max="16384" width="9.140625" style="23"/>
  </cols>
  <sheetData>
    <row r="1" spans="1:10" x14ac:dyDescent="0.25">
      <c r="A1" s="7">
        <v>27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0" t="s">
        <v>388</v>
      </c>
      <c r="C3" s="60"/>
      <c r="D3" s="60"/>
      <c r="E3" s="60"/>
      <c r="F3" s="60"/>
      <c r="G3" s="60"/>
      <c r="H3" s="60"/>
      <c r="I3" s="85"/>
      <c r="J3" s="46"/>
    </row>
    <row r="4" spans="1:10" x14ac:dyDescent="0.25">
      <c r="A4" s="9">
        <f>INDEX('Point Grid'!B:B,MATCH($A$1,'Point Grid'!A:A,0))</f>
        <v>3.5</v>
      </c>
      <c r="B4" s="60" t="s">
        <v>389</v>
      </c>
      <c r="C4" s="60"/>
      <c r="D4" s="60"/>
      <c r="E4" s="60"/>
      <c r="F4" s="60"/>
      <c r="G4" s="60"/>
      <c r="H4" s="60"/>
      <c r="I4" s="85"/>
      <c r="J4" s="46"/>
    </row>
    <row r="5" spans="1:10" x14ac:dyDescent="0.25">
      <c r="A5" s="39"/>
      <c r="B5" s="60"/>
      <c r="C5" s="60"/>
      <c r="D5" s="60"/>
      <c r="E5" s="60"/>
      <c r="F5" s="60"/>
      <c r="G5" s="60"/>
      <c r="H5" s="60"/>
      <c r="I5" s="85"/>
      <c r="J5" s="46"/>
    </row>
    <row r="6" spans="1:10" x14ac:dyDescent="0.25">
      <c r="A6" s="39"/>
      <c r="B6" s="248" t="s">
        <v>390</v>
      </c>
      <c r="C6" s="248"/>
      <c r="D6" s="248"/>
      <c r="E6" s="248"/>
      <c r="F6" s="248"/>
      <c r="G6" s="247">
        <v>4000000</v>
      </c>
      <c r="H6" s="247"/>
      <c r="I6" s="85"/>
      <c r="J6" s="46"/>
    </row>
    <row r="7" spans="1:10" x14ac:dyDescent="0.25">
      <c r="A7" s="39"/>
      <c r="B7" s="248" t="s">
        <v>391</v>
      </c>
      <c r="C7" s="248"/>
      <c r="D7" s="248"/>
      <c r="E7" s="248"/>
      <c r="F7" s="248"/>
      <c r="G7" s="247">
        <v>5000000</v>
      </c>
      <c r="H7" s="247"/>
      <c r="I7" s="85"/>
      <c r="J7" s="46"/>
    </row>
    <row r="8" spans="1:10" x14ac:dyDescent="0.25">
      <c r="A8" s="39"/>
      <c r="B8" s="248" t="s">
        <v>392</v>
      </c>
      <c r="C8" s="248"/>
      <c r="D8" s="248"/>
      <c r="E8" s="248"/>
      <c r="F8" s="248"/>
      <c r="G8" s="247">
        <v>3500000</v>
      </c>
      <c r="H8" s="247"/>
      <c r="I8" s="85"/>
      <c r="J8" s="46"/>
    </row>
    <row r="9" spans="1:10" x14ac:dyDescent="0.25">
      <c r="A9" s="39"/>
      <c r="B9" s="248" t="s">
        <v>393</v>
      </c>
      <c r="C9" s="248"/>
      <c r="D9" s="248"/>
      <c r="E9" s="248"/>
      <c r="F9" s="248"/>
      <c r="G9" s="247">
        <v>500000</v>
      </c>
      <c r="H9" s="247"/>
      <c r="I9" s="85"/>
      <c r="J9" s="46"/>
    </row>
    <row r="10" spans="1:10" x14ac:dyDescent="0.25">
      <c r="A10" s="39"/>
      <c r="B10" s="248" t="s">
        <v>394</v>
      </c>
      <c r="C10" s="248"/>
      <c r="D10" s="248"/>
      <c r="E10" s="248"/>
      <c r="F10" s="248"/>
      <c r="G10" s="247">
        <v>3000000</v>
      </c>
      <c r="H10" s="247"/>
      <c r="I10" s="85"/>
      <c r="J10" s="46"/>
    </row>
    <row r="11" spans="1:10" x14ac:dyDescent="0.25">
      <c r="A11" s="39"/>
      <c r="B11" s="248" t="s">
        <v>395</v>
      </c>
      <c r="C11" s="248"/>
      <c r="D11" s="248"/>
      <c r="E11" s="248"/>
      <c r="F11" s="248"/>
      <c r="G11" s="247">
        <v>2000000</v>
      </c>
      <c r="H11" s="247"/>
      <c r="I11" s="85"/>
      <c r="J11" s="46"/>
    </row>
    <row r="12" spans="1:10" x14ac:dyDescent="0.25">
      <c r="A12" s="39"/>
      <c r="B12" s="92"/>
      <c r="C12" s="104"/>
      <c r="D12" s="104"/>
      <c r="E12" s="104"/>
      <c r="F12" s="104"/>
      <c r="G12" s="104"/>
      <c r="H12" s="104"/>
      <c r="I12" s="85"/>
      <c r="J12" s="46"/>
    </row>
    <row r="13" spans="1:10" x14ac:dyDescent="0.25">
      <c r="A13" s="39"/>
      <c r="B13" s="92" t="s">
        <v>407</v>
      </c>
      <c r="C13" s="104"/>
      <c r="D13" s="104"/>
      <c r="E13" s="104"/>
      <c r="F13" s="104"/>
      <c r="G13" s="104"/>
      <c r="H13" s="104"/>
      <c r="I13" s="85"/>
      <c r="J13" s="46"/>
    </row>
    <row r="14" spans="1:10" x14ac:dyDescent="0.25">
      <c r="A14" s="39"/>
      <c r="B14" s="92" t="s">
        <v>396</v>
      </c>
      <c r="C14" s="60"/>
      <c r="D14" s="60"/>
      <c r="E14" s="60"/>
      <c r="F14" s="60"/>
      <c r="G14" s="60"/>
      <c r="H14" s="60"/>
      <c r="I14" s="85"/>
      <c r="J14" s="46"/>
    </row>
    <row r="15" spans="1:10" x14ac:dyDescent="0.25">
      <c r="A15" s="39"/>
      <c r="B15" s="92"/>
      <c r="C15" s="146"/>
      <c r="D15" s="146"/>
      <c r="E15" s="148"/>
      <c r="F15" s="148"/>
      <c r="G15" s="148"/>
      <c r="H15" s="148"/>
      <c r="I15" s="85"/>
      <c r="J15" s="46"/>
    </row>
    <row r="16" spans="1:10" x14ac:dyDescent="0.25">
      <c r="A16" s="39"/>
      <c r="B16" s="250"/>
      <c r="C16" s="251"/>
      <c r="D16" s="252"/>
      <c r="E16" s="249" t="s">
        <v>400</v>
      </c>
      <c r="F16" s="249"/>
      <c r="G16" s="249" t="s">
        <v>43</v>
      </c>
      <c r="H16" s="249"/>
      <c r="I16" s="85"/>
      <c r="J16" s="46"/>
    </row>
    <row r="17" spans="1:10" x14ac:dyDescent="0.25">
      <c r="A17" s="39"/>
      <c r="B17" s="248" t="s">
        <v>397</v>
      </c>
      <c r="C17" s="248"/>
      <c r="D17" s="248"/>
      <c r="E17" s="254">
        <v>0.85</v>
      </c>
      <c r="F17" s="254"/>
      <c r="G17" s="254">
        <v>0.8</v>
      </c>
      <c r="H17" s="254"/>
      <c r="I17" s="85"/>
      <c r="J17" s="46"/>
    </row>
    <row r="18" spans="1:10" x14ac:dyDescent="0.25">
      <c r="A18" s="39"/>
      <c r="B18" s="222" t="s">
        <v>398</v>
      </c>
      <c r="C18" s="222"/>
      <c r="D18" s="222"/>
      <c r="E18" s="255" t="s">
        <v>399</v>
      </c>
      <c r="F18" s="255"/>
      <c r="G18" s="253">
        <v>0.2</v>
      </c>
      <c r="H18" s="253"/>
      <c r="I18" s="85"/>
      <c r="J18" s="46"/>
    </row>
    <row r="19" spans="1:10" x14ac:dyDescent="0.25">
      <c r="A19" s="39"/>
      <c r="B19" s="58"/>
      <c r="C19" s="58"/>
      <c r="D19" s="58"/>
      <c r="E19" s="58"/>
      <c r="F19" s="58"/>
      <c r="G19" s="58"/>
      <c r="H19" s="58"/>
      <c r="I19" s="85"/>
      <c r="J19" s="46"/>
    </row>
    <row r="20" spans="1:10" x14ac:dyDescent="0.25">
      <c r="A20" s="29" t="s">
        <v>2</v>
      </c>
      <c r="B20" s="58" t="s">
        <v>401</v>
      </c>
      <c r="C20" s="58"/>
      <c r="D20" s="58"/>
      <c r="E20" s="58"/>
      <c r="F20" s="58"/>
      <c r="G20" s="58"/>
      <c r="H20" s="58"/>
      <c r="I20" s="85"/>
      <c r="J20" s="46"/>
    </row>
    <row r="21" spans="1:10" ht="15.75" thickBot="1" x14ac:dyDescent="0.3">
      <c r="A21" s="9">
        <f>INDEX('Point Grid'!$C$8:$I$34,MATCH($A$1,'Point Grid'!$A$8:$A$34,0),MATCH(A20,'Point Grid'!$C$7:$I$7,0))</f>
        <v>2.5</v>
      </c>
      <c r="B21" s="58" t="s">
        <v>402</v>
      </c>
      <c r="C21" s="58"/>
      <c r="D21" s="58"/>
      <c r="E21" s="58"/>
      <c r="F21" s="58"/>
      <c r="G21" s="58"/>
      <c r="H21" s="58"/>
      <c r="I21" s="85"/>
      <c r="J21" s="46"/>
    </row>
    <row r="22" spans="1:10" ht="15.75" thickBot="1" x14ac:dyDescent="0.3">
      <c r="A22" s="5"/>
      <c r="B22" s="58"/>
      <c r="C22" s="58"/>
      <c r="D22" s="58"/>
      <c r="E22" s="58"/>
      <c r="F22" s="58"/>
      <c r="G22" s="58"/>
      <c r="H22" s="58"/>
      <c r="I22" s="85"/>
      <c r="J22" s="46"/>
    </row>
    <row r="23" spans="1:10" x14ac:dyDescent="0.25">
      <c r="A23" s="39"/>
      <c r="B23" s="58"/>
      <c r="C23" s="58"/>
      <c r="D23" s="58"/>
      <c r="E23" s="58"/>
      <c r="F23" s="58"/>
      <c r="G23" s="58"/>
      <c r="H23" s="58"/>
      <c r="I23" s="85"/>
      <c r="J23" s="46"/>
    </row>
    <row r="24" spans="1:10" x14ac:dyDescent="0.25">
      <c r="A24" s="29" t="s">
        <v>3</v>
      </c>
      <c r="B24" s="58" t="s">
        <v>403</v>
      </c>
      <c r="C24" s="58"/>
      <c r="D24" s="58"/>
      <c r="E24" s="58"/>
      <c r="F24" s="58"/>
      <c r="G24" s="58"/>
      <c r="H24" s="58"/>
      <c r="I24" s="85"/>
      <c r="J24" s="46"/>
    </row>
    <row r="25" spans="1:10" ht="15.75" thickBot="1" x14ac:dyDescent="0.3">
      <c r="A25" s="9">
        <f>INDEX('Point Grid'!$C$8:$I$34,MATCH($A$1,'Point Grid'!$A$8:$A$34,0),MATCH(A24,'Point Grid'!$C$7:$I$7,0))</f>
        <v>0.5</v>
      </c>
      <c r="B25" s="58" t="s">
        <v>404</v>
      </c>
      <c r="C25" s="58"/>
      <c r="D25" s="58"/>
      <c r="E25" s="58"/>
      <c r="F25" s="58"/>
      <c r="G25" s="58"/>
      <c r="H25" s="58"/>
      <c r="I25" s="85"/>
      <c r="J25" s="46"/>
    </row>
    <row r="26" spans="1:10" ht="15.75" thickBot="1" x14ac:dyDescent="0.3">
      <c r="A26" s="5"/>
      <c r="B26" s="58"/>
      <c r="C26" s="58"/>
      <c r="D26" s="58"/>
      <c r="E26" s="58"/>
      <c r="F26" s="58"/>
      <c r="G26" s="58"/>
      <c r="H26" s="58"/>
      <c r="I26" s="85"/>
      <c r="J26" s="46"/>
    </row>
    <row r="27" spans="1:10" x14ac:dyDescent="0.25">
      <c r="A27" s="9"/>
      <c r="B27" s="58"/>
      <c r="C27" s="58"/>
      <c r="D27" s="58"/>
      <c r="E27" s="58"/>
      <c r="F27" s="58"/>
      <c r="G27" s="58"/>
      <c r="H27" s="58"/>
      <c r="I27" s="85"/>
      <c r="J27" s="46"/>
    </row>
    <row r="28" spans="1:10" x14ac:dyDescent="0.25">
      <c r="A28" s="29" t="s">
        <v>4</v>
      </c>
      <c r="B28" s="19" t="s">
        <v>403</v>
      </c>
      <c r="C28" s="19"/>
      <c r="D28" s="19"/>
      <c r="E28" s="19"/>
      <c r="F28" s="19"/>
      <c r="G28" s="19"/>
      <c r="H28" s="19"/>
      <c r="I28" s="20"/>
      <c r="J28" s="46"/>
    </row>
    <row r="29" spans="1:10" ht="15.75" thickBot="1" x14ac:dyDescent="0.3">
      <c r="A29" s="9">
        <f>INDEX('Point Grid'!$C$8:$I$34,MATCH($A$1,'Point Grid'!$A$8:$A$34,0),MATCH(A28,'Point Grid'!$C$7:$I$7,0))</f>
        <v>0.5</v>
      </c>
      <c r="B29" s="19" t="s">
        <v>405</v>
      </c>
      <c r="C29" s="19"/>
      <c r="D29" s="19"/>
      <c r="E29" s="19"/>
      <c r="F29" s="19"/>
      <c r="G29" s="19"/>
      <c r="H29" s="19"/>
      <c r="I29" s="20"/>
      <c r="J29" s="46"/>
    </row>
    <row r="30" spans="1:10" ht="15.75" thickBot="1" x14ac:dyDescent="0.3">
      <c r="A30" s="5"/>
      <c r="B30" s="49"/>
      <c r="C30" s="19"/>
      <c r="D30" s="19"/>
      <c r="E30" s="19"/>
      <c r="F30" s="19"/>
      <c r="G30" s="19"/>
      <c r="H30" s="19"/>
      <c r="I30" s="20"/>
      <c r="J30" s="46"/>
    </row>
    <row r="31" spans="1:10" ht="15.75" thickBot="1" x14ac:dyDescent="0.3">
      <c r="A31" s="26"/>
      <c r="B31" s="47"/>
      <c r="C31" s="47"/>
      <c r="D31" s="47"/>
      <c r="E31" s="47"/>
      <c r="F31" s="47"/>
      <c r="G31" s="47"/>
      <c r="H31" s="47"/>
      <c r="I31" s="48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  <row r="91" spans="2:10" x14ac:dyDescent="0.25">
      <c r="B91" s="46"/>
      <c r="C91" s="46"/>
      <c r="D91" s="46"/>
      <c r="E91" s="46"/>
      <c r="F91" s="46"/>
      <c r="G91" s="46"/>
      <c r="H91" s="46"/>
      <c r="I91" s="46"/>
      <c r="J91" s="46"/>
    </row>
    <row r="92" spans="2:10" x14ac:dyDescent="0.25">
      <c r="B92" s="46"/>
      <c r="C92" s="46"/>
      <c r="D92" s="46"/>
      <c r="E92" s="46"/>
      <c r="F92" s="46"/>
      <c r="G92" s="46"/>
      <c r="H92" s="46"/>
      <c r="I92" s="46"/>
      <c r="J92" s="46"/>
    </row>
    <row r="93" spans="2:10" x14ac:dyDescent="0.25">
      <c r="B93" s="46"/>
      <c r="C93" s="46"/>
      <c r="D93" s="46"/>
      <c r="E93" s="46"/>
      <c r="F93" s="46"/>
      <c r="G93" s="46"/>
      <c r="H93" s="46"/>
      <c r="I93" s="46"/>
      <c r="J93" s="46"/>
    </row>
    <row r="94" spans="2:10" x14ac:dyDescent="0.25">
      <c r="B94" s="46"/>
      <c r="C94" s="46"/>
      <c r="D94" s="46"/>
      <c r="E94" s="46"/>
      <c r="F94" s="46"/>
      <c r="G94" s="46"/>
      <c r="H94" s="46"/>
      <c r="I94" s="46"/>
      <c r="J94" s="46"/>
    </row>
    <row r="95" spans="2:10" x14ac:dyDescent="0.25">
      <c r="B95" s="46"/>
      <c r="C95" s="46"/>
      <c r="D95" s="46"/>
      <c r="E95" s="46"/>
      <c r="F95" s="46"/>
      <c r="G95" s="46"/>
      <c r="H95" s="46"/>
      <c r="I95" s="46"/>
      <c r="J95" s="46"/>
    </row>
    <row r="96" spans="2:10" x14ac:dyDescent="0.25">
      <c r="B96" s="46"/>
      <c r="C96" s="46"/>
      <c r="D96" s="46"/>
      <c r="E96" s="46"/>
      <c r="F96" s="46"/>
      <c r="G96" s="46"/>
      <c r="H96" s="46"/>
      <c r="I96" s="46"/>
      <c r="J96" s="46"/>
    </row>
    <row r="97" spans="2:10" x14ac:dyDescent="0.25">
      <c r="B97" s="46"/>
      <c r="C97" s="46"/>
      <c r="D97" s="46"/>
      <c r="E97" s="46"/>
      <c r="F97" s="46"/>
      <c r="G97" s="46"/>
      <c r="H97" s="46"/>
      <c r="I97" s="46"/>
      <c r="J97" s="46"/>
    </row>
    <row r="98" spans="2:10" x14ac:dyDescent="0.25">
      <c r="B98" s="46"/>
      <c r="C98" s="46"/>
      <c r="D98" s="46"/>
      <c r="E98" s="46"/>
      <c r="F98" s="46"/>
      <c r="G98" s="46"/>
      <c r="H98" s="46"/>
      <c r="I98" s="46"/>
      <c r="J98" s="46"/>
    </row>
    <row r="99" spans="2:10" x14ac:dyDescent="0.25">
      <c r="B99" s="46"/>
      <c r="C99" s="46"/>
      <c r="D99" s="46"/>
      <c r="E99" s="46"/>
      <c r="F99" s="46"/>
      <c r="G99" s="46"/>
      <c r="H99" s="46"/>
      <c r="I99" s="46"/>
      <c r="J99" s="46"/>
    </row>
    <row r="100" spans="2:10" x14ac:dyDescent="0.25"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2:10" x14ac:dyDescent="0.25">
      <c r="B101" s="46"/>
      <c r="C101" s="46"/>
      <c r="D101" s="46"/>
      <c r="E101" s="46"/>
      <c r="F101" s="46"/>
      <c r="G101" s="46"/>
      <c r="H101" s="46"/>
      <c r="I101" s="46"/>
      <c r="J101" s="46"/>
    </row>
  </sheetData>
  <mergeCells count="22">
    <mergeCell ref="G18:H18"/>
    <mergeCell ref="G17:H17"/>
    <mergeCell ref="E18:F18"/>
    <mergeCell ref="E17:F17"/>
    <mergeCell ref="B18:D18"/>
    <mergeCell ref="B17:D17"/>
    <mergeCell ref="B6:F6"/>
    <mergeCell ref="B7:F7"/>
    <mergeCell ref="B8:F8"/>
    <mergeCell ref="B9:F9"/>
    <mergeCell ref="B10:F10"/>
    <mergeCell ref="B11:F11"/>
    <mergeCell ref="E16:F16"/>
    <mergeCell ref="G16:H16"/>
    <mergeCell ref="B16:D16"/>
    <mergeCell ref="G10:H10"/>
    <mergeCell ref="G11:H11"/>
    <mergeCell ref="H1:I1"/>
    <mergeCell ref="G8:H8"/>
    <mergeCell ref="G9:H9"/>
    <mergeCell ref="G6:H6"/>
    <mergeCell ref="G7:H7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dcterms:created xsi:type="dcterms:W3CDTF">2020-12-22T11:57:29Z</dcterms:created>
  <dcterms:modified xsi:type="dcterms:W3CDTF">2022-09-25T13:43:10Z</dcterms:modified>
</cp:coreProperties>
</file>