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Exam 1 (6U)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P8" i="1" l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O10" i="1"/>
  <c r="P9" i="1"/>
  <c r="O9" i="1"/>
  <c r="M28" i="1"/>
  <c r="A26" i="23"/>
  <c r="A22" i="23"/>
  <c r="A18" i="23"/>
  <c r="A19" i="22"/>
  <c r="A15" i="22"/>
  <c r="A11" i="22"/>
  <c r="A7" i="22"/>
  <c r="A27" i="21"/>
  <c r="A23" i="21"/>
  <c r="A19" i="21"/>
  <c r="A15" i="21"/>
  <c r="A19" i="54"/>
  <c r="A15" i="54"/>
  <c r="A11" i="54"/>
  <c r="A7" i="54"/>
  <c r="A23" i="54"/>
  <c r="A41" i="37"/>
  <c r="A24" i="40"/>
  <c r="A20" i="40"/>
  <c r="A36" i="41"/>
  <c r="A32" i="41"/>
  <c r="A28" i="41"/>
  <c r="A19" i="42"/>
  <c r="A15" i="42"/>
  <c r="A15" i="50"/>
  <c r="A19" i="50"/>
  <c r="A22" i="52"/>
  <c r="A15" i="5"/>
  <c r="A30" i="4"/>
  <c r="A26" i="4"/>
  <c r="A19" i="2"/>
  <c r="O31" i="1" l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3" i="1"/>
  <c r="M24" i="1"/>
  <c r="N24" i="1"/>
  <c r="M25" i="1"/>
  <c r="M26" i="1"/>
  <c r="N26" i="1"/>
  <c r="M27" i="1"/>
  <c r="N27" i="1"/>
  <c r="M29" i="1"/>
  <c r="N29" i="1"/>
  <c r="O29" i="1"/>
  <c r="M30" i="1"/>
  <c r="N30" i="1"/>
  <c r="M31" i="1"/>
  <c r="M32" i="1"/>
  <c r="N32" i="1"/>
  <c r="M8" i="1"/>
  <c r="N8" i="1"/>
  <c r="O8" i="1"/>
  <c r="M9" i="1"/>
  <c r="N9" i="1"/>
  <c r="M10" i="1"/>
  <c r="N10" i="1"/>
  <c r="M11" i="1"/>
  <c r="N11" i="1"/>
  <c r="O11" i="1"/>
  <c r="A15" i="52"/>
  <c r="A19" i="49"/>
  <c r="A15" i="49"/>
  <c r="A13" i="4" l="1"/>
  <c r="A7" i="4"/>
  <c r="A11" i="5"/>
  <c r="A7" i="5"/>
  <c r="A15" i="53"/>
  <c r="A11" i="53"/>
  <c r="A7" i="53"/>
  <c r="A11" i="52"/>
  <c r="A7" i="52"/>
  <c r="A17" i="51"/>
  <c r="A13" i="51"/>
  <c r="A11" i="50"/>
  <c r="A7" i="50"/>
  <c r="A11" i="49"/>
  <c r="A7" i="49"/>
  <c r="A11" i="42"/>
  <c r="A7" i="42"/>
  <c r="A15" i="40"/>
  <c r="A11" i="40"/>
  <c r="A37" i="37"/>
  <c r="A33" i="37"/>
  <c r="A11" i="21"/>
  <c r="A7" i="21"/>
  <c r="A29" i="30"/>
  <c r="A25" i="30"/>
  <c r="A21" i="30"/>
  <c r="A17" i="29"/>
  <c r="A13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5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5" i="1"/>
  <c r="J12" i="1"/>
  <c r="J30" i="1"/>
  <c r="J26" i="1"/>
  <c r="J29" i="1"/>
  <c r="J23" i="1"/>
  <c r="J16" i="1"/>
  <c r="J25" i="1"/>
  <c r="J28" i="1"/>
  <c r="J19" i="1"/>
  <c r="J24" i="1"/>
  <c r="J21" i="1"/>
  <c r="J27" i="1"/>
  <c r="J9" i="1"/>
  <c r="J13" i="1"/>
  <c r="J31" i="1"/>
  <c r="J14" i="1"/>
  <c r="J22" i="1"/>
  <c r="J10" i="1"/>
  <c r="J17" i="1"/>
  <c r="J18" i="1"/>
  <c r="J11" i="1"/>
  <c r="J32" i="1"/>
  <c r="J20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  <c r="M2" i="1" l="1" a="1"/>
  <c r="M2" i="1" s="1"/>
  <c r="P2" i="1" s="1"/>
</calcChain>
</file>

<file path=xl/sharedStrings.xml><?xml version="1.0" encoding="utf-8"?>
<sst xmlns="http://schemas.openxmlformats.org/spreadsheetml/2006/main" count="576" uniqueCount="382">
  <si>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</si>
  <si>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</si>
  <si>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</si>
  <si>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</si>
  <si>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</si>
  <si>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</si>
  <si>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</si>
  <si>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</si>
  <si>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</si>
  <si>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</si>
  <si>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</si>
  <si>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</si>
  <si>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</si>
  <si>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</si>
  <si>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</si>
  <si>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</si>
  <si>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</si>
  <si>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</si>
  <si>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</si>
  <si>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</si>
  <si>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</si>
  <si>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</si>
  <si>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</si>
  <si>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</si>
  <si>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</si>
  <si>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</si>
  <si>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</si>
  <si>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</si>
  <si>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</si>
  <si>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</si>
  <si>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</si>
  <si>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</si>
  <si>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</si>
  <si>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</si>
  <si>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Provision for Reinsurance</t>
  </si>
  <si>
    <t>Total Liabilities</t>
  </si>
  <si>
    <t>Surplus</t>
  </si>
  <si>
    <t>Unearned Premium Reserve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</si>
  <si>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</si>
  <si>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</si>
  <si>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</si>
  <si>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</si>
  <si>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</si>
  <si>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</si>
  <si>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</si>
  <si>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 Virginia case of 1869 and the decision of the Supreme Court.</t>
  </si>
  <si>
    <t>The legislative acts and/or cases below relate to whether insurance regulation should</t>
  </si>
  <si>
    <t>be a state or federal responsibility:</t>
  </si>
  <si>
    <t>C</t>
  </si>
  <si>
    <t>Place them in the correct chronological order.</t>
  </si>
  <si>
    <t>Identify 3 activities that are prohibited by the Clayton Antitrust Act.</t>
  </si>
  <si>
    <t>Identify a potential conflict between the Clayton Antitrust Act and the use of price</t>
  </si>
  <si>
    <t>optimization methods in pricing insurance risks.</t>
  </si>
  <si>
    <t>Paul v Virginia</t>
  </si>
  <si>
    <t>Gramm-Leach-Bliley Act</t>
  </si>
  <si>
    <t>McCarran-Ferguson Act</t>
  </si>
  <si>
    <t>Robinson-Patman amendment</t>
  </si>
  <si>
    <t>Sherman Antitrust Act</t>
  </si>
  <si>
    <t>Clayton Antitrust Act</t>
  </si>
  <si>
    <t>U.S. v SEUA (South-East Underwriters Association)</t>
  </si>
  <si>
    <t>Identify and briefly describe 3 reasons for regulatory failure.</t>
  </si>
  <si>
    <t>Identify and briefly describe 3 checks and balances in the current U.S. insurance regulatory system.</t>
  </si>
  <si>
    <t>Briefly describe how each item identified in part (b) above can successfully address one of the</t>
  </si>
  <si>
    <t>issues noted in part (a).</t>
  </si>
  <si>
    <t xml:space="preserve">Briefly describe the 5 steps in the interactive rating process used by A.M. Best, Moody's, and </t>
  </si>
  <si>
    <t>Standard &amp; Poor's to perform their financial strength ratings.</t>
  </si>
  <si>
    <t>Why are interactive ratings important to insurance companies?</t>
  </si>
  <si>
    <t>Identify 2 drawbacks to the methodology described in part (a)</t>
  </si>
  <si>
    <t>Identify the purpose of the Nonadmitted &amp; Reinsurance Reform Act of 2010 (NRRA)</t>
  </si>
  <si>
    <t xml:space="preserve">The NRRA limits regulatory authority of surplus lines to the customer's home state and </t>
  </si>
  <si>
    <t>establishes federal standards for surplus lines regarding: premium taxes, insurer eligibility,</t>
  </si>
  <si>
    <t>commercial purchaser exemptions. Identify and briefly describe 2 key provisions of NRRA.</t>
  </si>
  <si>
    <t>If a buyer purchased property coverage from an out-of-state unauthorized insurer through</t>
  </si>
  <si>
    <t>a direct placement transaction, and the only connection between the buyer and</t>
  </si>
  <si>
    <t>the home state is the location of the covered property in the home state, can the home</t>
  </si>
  <si>
    <t>state tax or otherwise regulate the transaction?</t>
  </si>
  <si>
    <t>Justify your answer and include any relevant legal precedents.</t>
  </si>
  <si>
    <t>A surplus lines carrier is generally not able to write surplus lines insurance in its state</t>
  </si>
  <si>
    <t>of domicile, but many states are changing their laws to allow for this.</t>
  </si>
  <si>
    <t>Identify 2 of the 4 criteria a surplus lines insurer must generally satisfy to become a DSLI or</t>
  </si>
  <si>
    <t>Domestic Surplus Lines Insurer.</t>
  </si>
  <si>
    <t>Triple A Insurance was a small regional auto insurer with a long estabilshed history in their state.</t>
  </si>
  <si>
    <t>Their underwriting results had always been profitable and stable but the Board of Directors recently</t>
  </si>
  <si>
    <t>instituted an aggressive growth strategy with the goal of becoming a nationally recognized</t>
  </si>
  <si>
    <t>auto insurer. Senior management had serious reservations about the board's</t>
  </si>
  <si>
    <t>growth strategy however, and over the past year all the senior managers resigned. The chief</t>
  </si>
  <si>
    <t>actuary also resigned and the new senior management consists entirely of individuals with</t>
  </si>
  <si>
    <t>limited insurance experience, and the chief actuary position is currently vacant. The Board of</t>
  </si>
  <si>
    <t>Directors is nonetheless proceeding with this aggressive growth strategy.</t>
  </si>
  <si>
    <t>Assess the future of Triple A Insurance from the point of view of a regulator. Provide 2 distinct</t>
  </si>
  <si>
    <t>comments.</t>
  </si>
  <si>
    <t>Identify the 2 main steps in regulatory intervention for a troubled insurer.</t>
  </si>
  <si>
    <t>Fully describe Assigned Risk Plans.</t>
  </si>
  <si>
    <t>Fully describe Joint Underwriting Associations.</t>
  </si>
  <si>
    <t>Identify something that could make a driver ineligible to be placed in an Assigned Risk Plan.</t>
  </si>
  <si>
    <t>Identify 2 types of exposures that may be covered under Fair Access to Insurance</t>
  </si>
  <si>
    <t>Requirements (FAIR) plan.</t>
  </si>
  <si>
    <t>Briefly describe 4 reasons for governmental participation in insurance and provide</t>
  </si>
  <si>
    <t>an example for each.</t>
  </si>
  <si>
    <t>Briefly describe whether crop insurance is mandatory for farmers?</t>
  </si>
  <si>
    <t>Discuss the motivation for creating the Federal Crop Insurance Program.</t>
  </si>
  <si>
    <t>Briefly describe 2 arguments against a Federal Crop Insurance Program.</t>
  </si>
  <si>
    <t>Briefly describe the National Flood Insurance Program (NFIP).</t>
  </si>
  <si>
    <t>Identify 2 ways that NFIP is different from traditional private insurance.</t>
  </si>
  <si>
    <t>Identify and briefly describe 2 issues &amp; barriers to private flood insurance.</t>
  </si>
  <si>
    <t>Briefly describe how the issues &amp; barriers to private flood insurance in</t>
  </si>
  <si>
    <t>part (c) could be addressed.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</si>
  <si>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</si>
  <si>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</si>
  <si>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</si>
  <si>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</si>
  <si>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Calendar year 2016 case incurred net loss &amp; DCC expense</t>
  </si>
  <si>
    <t>Calendar year 2016 paid net loss &amp; DCC expense</t>
  </si>
  <si>
    <t>Calculate the paid-to-incurred ratio at 12 months for each AY and interpret the results.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</si>
  <si>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</si>
  <si>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</si>
  <si>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</si>
  <si>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</si>
  <si>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</si>
  <si>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</si>
  <si>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</si>
  <si>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</si>
  <si>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</si>
  <si>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</si>
  <si>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</si>
  <si>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</si>
  <si>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</si>
  <si>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</si>
  <si>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</si>
  <si>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</si>
  <si>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</si>
  <si>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Define the 'capital and surplus' exhibit in a set of financial statements.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</si>
  <si>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</si>
  <si>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</si>
  <si>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</si>
  <si>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</si>
  <si>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</si>
  <si>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</si>
  <si>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</si>
  <si>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</si>
  <si>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</si>
  <si>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</si>
  <si>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Losses incurred (Part 2, Line 35, Column 7)</t>
  </si>
  <si>
    <t>Surplus as regards policyholders, December 31 prior year (Page 4, Line 39, Column 2)</t>
  </si>
  <si>
    <t>Capital changes</t>
  </si>
  <si>
    <t>Premiums earned (Part 1, Line 35, Column 4)</t>
  </si>
  <si>
    <t>Losses (Part 2A, Line 35, Column 8)</t>
  </si>
  <si>
    <t>Net investment income earned (Exhibit of Net Investment Income, Line 17)</t>
  </si>
  <si>
    <t>Common capital stock</t>
  </si>
  <si>
    <t>Stocks (Schedule D)</t>
  </si>
  <si>
    <t>LAE</t>
  </si>
  <si>
    <t>TOTAL</t>
  </si>
  <si>
    <t>CY written premium (Year X)</t>
  </si>
  <si>
    <t>CY earned premium (Year X)</t>
  </si>
  <si>
    <t>AY ultimate loss (Year X)</t>
  </si>
  <si>
    <t>Change in AY ultimate loss (Year X-1 &amp; prior)</t>
  </si>
  <si>
    <t>Other U/W</t>
  </si>
  <si>
    <t>Expense</t>
  </si>
  <si>
    <t>Investment</t>
  </si>
  <si>
    <t>Net investment income earned</t>
  </si>
  <si>
    <t>Net realized capital gains</t>
  </si>
  <si>
    <t>Net unrealized capital gains</t>
  </si>
  <si>
    <t>Net gain from agents' or premium balances charged off</t>
  </si>
  <si>
    <t>Dividends to stockholders</t>
  </si>
  <si>
    <t>Finance &amp; service charges not in premiums</t>
  </si>
  <si>
    <t>Aggregate write-ins for miscellaneous income</t>
  </si>
  <si>
    <t>Expenses incurred</t>
  </si>
  <si>
    <t>Expenses paid</t>
  </si>
  <si>
    <t>Calculate CY Statutory Net Income.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</si>
  <si>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</si>
  <si>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</si>
  <si>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</si>
  <si>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</si>
  <si>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</si>
  <si>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</si>
  <si>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</si>
  <si>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</si>
  <si>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</si>
  <si>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</si>
  <si>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</si>
  <si>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</si>
  <si>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</si>
  <si>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</si>
  <si>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</si>
  <si>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</si>
  <si>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</si>
  <si>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</si>
  <si>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</si>
  <si>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</si>
  <si>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</si>
  <si>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</si>
  <si>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</si>
  <si>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</si>
  <si>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</si>
  <si>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</si>
  <si>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</si>
  <si>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</si>
  <si>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</si>
  <si>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</si>
  <si>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</si>
  <si>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</si>
  <si>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</si>
  <si>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</si>
  <si>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</si>
  <si>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</si>
  <si>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</si>
  <si>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</si>
  <si>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</si>
  <si>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</si>
  <si>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</si>
  <si>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</si>
  <si>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</si>
  <si>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</si>
  <si>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</si>
  <si>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</si>
  <si>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</si>
  <si>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</si>
  <si>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</si>
  <si>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</si>
  <si>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</si>
  <si>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</si>
  <si>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</si>
  <si>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</si>
  <si>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</si>
  <si>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</si>
  <si>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</si>
  <si>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</si>
  <si>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</si>
  <si>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</si>
  <si>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</si>
  <si>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</si>
  <si>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</si>
  <si>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</si>
  <si>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</si>
  <si>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</si>
  <si>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</si>
  <si>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</si>
  <si>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</si>
  <si>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</si>
  <si>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</si>
  <si>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Fixed Income Assets</t>
  </si>
  <si>
    <t>RBC</t>
  </si>
  <si>
    <t>TOP 10 issuer</t>
  </si>
  <si>
    <t>factor</t>
  </si>
  <si>
    <t>U.S. government</t>
  </si>
  <si>
    <t>Equity Assets</t>
  </si>
  <si>
    <t>--</t>
  </si>
  <si>
    <t>Schedule BA assets</t>
  </si>
  <si>
    <t>Items highlighted in red are NOT subject to the ACC or BSF.</t>
  </si>
  <si>
    <t>Amount issued by</t>
  </si>
  <si>
    <t>Amount</t>
  </si>
  <si>
    <t>Cash &amp; equivalents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</si>
  <si>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</si>
  <si>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</si>
  <si>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</si>
  <si>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</si>
  <si>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</si>
  <si>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</si>
  <si>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</si>
  <si>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</si>
  <si>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</si>
  <si>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</si>
  <si>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</si>
  <si>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</si>
  <si>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Real estate</t>
  </si>
  <si>
    <t>Other admitted unaff. common Stck.</t>
  </si>
  <si>
    <t>Mortgage bonds</t>
  </si>
  <si>
    <t>Asset</t>
  </si>
  <si>
    <t># Issuers</t>
  </si>
  <si>
    <t>Calculate RBC charges R1 and R2</t>
  </si>
  <si>
    <t>Contrast SAP and GAAP treatment for the following items:</t>
  </si>
  <si>
    <t>Structured settlements</t>
  </si>
  <si>
    <t>Ceded loss reserves for prospective reinsurance</t>
  </si>
  <si>
    <t>Ceded loss reserves for retroactive reinsurance</t>
  </si>
  <si>
    <t>Non-admitted assets</t>
  </si>
  <si>
    <t>Premium Deficiency Reserve</t>
  </si>
  <si>
    <t>Calculate the missing SAP quantities in this balance sheet presentation for prospective reinsurance.</t>
  </si>
  <si>
    <t>GAAP basis</t>
  </si>
  <si>
    <t>Assets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</si>
  <si>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</si>
  <si>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</si>
  <si>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</si>
  <si>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</si>
  <si>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</si>
  <si>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</si>
  <si>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</si>
  <si>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</si>
  <si>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SAP basis</t>
  </si>
  <si>
    <t>AS line</t>
  </si>
  <si>
    <t>Assets (page 2)</t>
  </si>
  <si>
    <t>page 2</t>
  </si>
  <si>
    <t>On Paid Losses</t>
  </si>
  <si>
    <t>16.1</t>
  </si>
  <si>
    <t>Liabilities (page 3)</t>
  </si>
  <si>
    <t>page 3</t>
  </si>
  <si>
    <t>Reserve for Losses and Loss Adjustment Expenses</t>
  </si>
  <si>
    <t>1+3</t>
  </si>
  <si>
    <t>Ceded Reinsurance Premium Payable (Net of Ceded Commission)</t>
  </si>
  <si>
    <t>Which section of the SAO (Statement of Actuarial Opinion) discusses qualifications of the Appointed Actuary?</t>
  </si>
  <si>
    <t>Which section of the SAO discusses RMAD (Risk of Material Adverse Deviation)??</t>
  </si>
  <si>
    <t>What general category of information is shown in Exhibit A of the SAO? (not required to list specific items)</t>
  </si>
  <si>
    <t>What general category of information is shown in Exhibit B of the SAO? (not required to list specific items)</t>
  </si>
  <si>
    <t>Who is the audience for the AOS (Actuarial Opinion Summary)?</t>
  </si>
  <si>
    <t>Identify the 5 items that can potentially be included in the AOS.</t>
  </si>
  <si>
    <t>Briefly describe 2 required disclosures in the Identification section of the SAO.</t>
  </si>
  <si>
    <t>Briefly describe 2 required disclosures in the Scope section of the SAO.</t>
  </si>
  <si>
    <t>Briefly describe 2 required disclosures in the Opinion section of the SAO.</t>
  </si>
  <si>
    <t>Briefly describe 2 required disclosures in the Relevant Comments section of the SAO.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</si>
  <si>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</si>
  <si>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</si>
  <si>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</si>
  <si>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</si>
  <si>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</si>
  <si>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</si>
  <si>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</si>
  <si>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</si>
  <si>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</si>
  <si>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</si>
  <si>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Actuary's point-estimate of ultimate loss</t>
  </si>
  <si>
    <t>Actuary's low end of range</t>
  </si>
  <si>
    <t>Actuary's HIGH end of range</t>
  </si>
  <si>
    <t>This auto insurance company has been in business for 60 years. It has very strict underwriting guidelines</t>
  </si>
  <si>
    <t>and a conservative reserving philosophy. It's premium volume and underwriting results have been historically</t>
  </si>
  <si>
    <t>stable. Also, management is experienced and considers risk minimization to be a primary goal.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</si>
  <si>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</si>
  <si>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</si>
  <si>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</si>
  <si>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</si>
  <si>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</si>
  <si>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</si>
  <si>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</si>
  <si>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</si>
  <si>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</si>
  <si>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</si>
  <si>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</si>
  <si>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</si>
  <si>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</si>
  <si>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</si>
  <si>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</si>
  <si>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The actuary has determined a reasonable range of reserves of 81 million</t>
  </si>
  <si>
    <t>to 93 million with a point estimate of 87 million.</t>
  </si>
  <si>
    <t>Company management booked reserves of 79 million, and the state of domicile is Florida. These</t>
  </si>
  <si>
    <t>reserves were computed using a machine learning algortihm which is not yet a commonly accepted method.</t>
  </si>
  <si>
    <t>The Scope does not include material Unearned Premium Reserves for P&amp;C Long Duration Contracts</t>
  </si>
  <si>
    <t>or Other Loss Reserve items.</t>
  </si>
  <si>
    <t>Identify the type of opinion the actuary should issue.</t>
  </si>
  <si>
    <t>Propose language for the opinion.</t>
  </si>
  <si>
    <t>Identify 2 conditions for a contract to receive reinsurance accounting treatment</t>
  </si>
  <si>
    <t>Identify the components of insurance risk</t>
  </si>
  <si>
    <t>Identify reasons for a commutation to occur.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</si>
  <si>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</si>
  <si>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</si>
  <si>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</si>
  <si>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</si>
  <si>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</si>
  <si>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</si>
  <si>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</si>
  <si>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</si>
  <si>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</si>
  <si>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Exam 6U - Practice 1</t>
  </si>
  <si>
    <t>Notation</t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</si>
  <si>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</si>
  <si>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</si>
  <si>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</si>
  <si>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Quota-Share %</t>
  </si>
  <si>
    <t>Commutation Price:</t>
  </si>
  <si>
    <t>Rcat charge</t>
  </si>
  <si>
    <t>Briefly describe 2 main responsibilities of the Federal Insurance Office in the</t>
  </si>
  <si>
    <t>U.S. insurance regulatory framework.</t>
  </si>
  <si>
    <t xml:space="preserve">Briefly describe how the FIO contributes to risk assessment in the insurance sector.
</t>
  </si>
  <si>
    <t>Identify 3 potential benefits of using predictive analytics in insurance?</t>
  </si>
  <si>
    <t>For the new accounting requirement by FASB (ASU 2016-13) regarding uncollectible reinsurance,</t>
  </si>
  <si>
    <t>new regulations mandate a change in the way uncollectible reinsurance reserves (URR) are determined,</t>
  </si>
  <si>
    <t>specifically regarding credit risk. Contrast the new rule with the old standard.</t>
  </si>
  <si>
    <t>An insurance company has entered into a retroactive reinsurance agreement.</t>
  </si>
  <si>
    <t>Assuming the agreement meets risk transfer requirements, briefly describe</t>
  </si>
  <si>
    <t>the retroactive reinsurance agreement’s effect on the insurance company for each</t>
  </si>
  <si>
    <t>of the following under SAP:</t>
  </si>
  <si>
    <t xml:space="preserve">(i)  </t>
  </si>
  <si>
    <t>balance sheet loss reserves</t>
  </si>
  <si>
    <t xml:space="preserve">(ii)  </t>
  </si>
  <si>
    <t>balance sheet 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</si>
</sst>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vertAlign val="super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Border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3" xfId="0" applyFont="1" applyFill="1" applyBorder="1" applyAlignment="1">
      <alignment horizontal="left"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0" fillId="2" borderId="0" xfId="0" applyFill="1"/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20" xfId="0" applyFont="1" applyFill="1" applyBorder="1" applyProtection="1"/>
    <xf numFmtId="0" fontId="13" fillId="2" borderId="17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13" fillId="2" borderId="17" xfId="0" applyNumberFormat="1" applyFont="1" applyFill="1" applyBorder="1" applyAlignment="1">
      <alignment horizontal="center" vertical="top"/>
    </xf>
    <xf numFmtId="0" fontId="13" fillId="2" borderId="24" xfId="0" applyFont="1" applyFill="1" applyBorder="1" applyAlignment="1" applyProtection="1">
      <alignment horizontal="center"/>
    </xf>
    <xf numFmtId="0" fontId="13" fillId="2" borderId="2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3" fontId="13" fillId="2" borderId="25" xfId="0" applyNumberFormat="1" applyFont="1" applyFill="1" applyBorder="1" applyAlignment="1">
      <alignment horizontal="center" vertical="top"/>
    </xf>
    <xf numFmtId="3" fontId="13" fillId="2" borderId="23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ont="1" applyFill="1" applyBorder="1" applyAlignment="1" applyProtection="1">
      <alignment horizontal="center"/>
      <protection locked="0"/>
    </xf>
    <xf numFmtId="3" fontId="13" fillId="2" borderId="12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0" fontId="0" fillId="2" borderId="12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/>
    <xf numFmtId="3" fontId="0" fillId="2" borderId="21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169" fontId="0" fillId="2" borderId="25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right"/>
    </xf>
    <xf numFmtId="3" fontId="20" fillId="5" borderId="20" xfId="6" applyNumberFormat="1" applyBorder="1" applyAlignment="1"/>
    <xf numFmtId="3" fontId="0" fillId="2" borderId="21" xfId="0" applyNumberFormat="1" applyFont="1" applyFill="1" applyBorder="1" applyAlignment="1">
      <alignment horizontal="right"/>
    </xf>
    <xf numFmtId="3" fontId="20" fillId="5" borderId="25" xfId="6" applyNumberFormat="1" applyBorder="1" applyAlignment="1"/>
    <xf numFmtId="3" fontId="0" fillId="2" borderId="22" xfId="0" applyNumberFormat="1" applyFont="1" applyFill="1" applyBorder="1" applyAlignment="1">
      <alignment horizontal="right"/>
    </xf>
    <xf numFmtId="3" fontId="20" fillId="5" borderId="12" xfId="6" applyNumberFormat="1" applyBorder="1" applyAlignment="1"/>
    <xf numFmtId="3" fontId="0" fillId="2" borderId="20" xfId="0" quotePrefix="1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right"/>
    </xf>
    <xf numFmtId="3" fontId="20" fillId="5" borderId="15" xfId="6" applyNumberFormat="1" applyBorder="1" applyAlignment="1"/>
    <xf numFmtId="3" fontId="20" fillId="5" borderId="14" xfId="6" applyNumberFormat="1" applyBorder="1" applyAlignment="1"/>
    <xf numFmtId="3" fontId="2" fillId="2" borderId="24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169" fontId="0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left"/>
    </xf>
    <xf numFmtId="3" fontId="0" fillId="2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0" fillId="2" borderId="24" xfId="0" applyNumberFormat="1" applyFont="1" applyFill="1" applyBorder="1" applyAlignment="1">
      <alignment horizontal="left"/>
    </xf>
    <xf numFmtId="3" fontId="0" fillId="2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20" fillId="5" borderId="12" xfId="6" applyNumberFormat="1" applyBorder="1" applyAlignment="1">
      <alignment horizontal="center"/>
    </xf>
    <xf numFmtId="3" fontId="5" fillId="2" borderId="0" xfId="0" applyNumberFormat="1" applyFont="1" applyFill="1"/>
    <xf numFmtId="3" fontId="0" fillId="2" borderId="0" xfId="0" applyNumberFormat="1" applyFont="1" applyFill="1"/>
    <xf numFmtId="3" fontId="2" fillId="2" borderId="18" xfId="0" applyNumberFormat="1" applyFont="1" applyFill="1" applyBorder="1"/>
    <xf numFmtId="3" fontId="22" fillId="2" borderId="20" xfId="0" applyNumberFormat="1" applyFont="1" applyFill="1" applyBorder="1"/>
    <xf numFmtId="3" fontId="2" fillId="2" borderId="2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quotePrefix="1" applyNumberFormat="1" applyFont="1" applyFill="1" applyAlignment="1">
      <alignment horizontal="center"/>
    </xf>
    <xf numFmtId="3" fontId="13" fillId="2" borderId="0" xfId="0" quotePrefix="1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0" fontId="13" fillId="2" borderId="12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0" xfId="0" applyFont="1" applyFill="1" applyAlignment="1"/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12" fillId="2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</cellXfs>
  <cellStyles count="8"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18"/>
    <col min="12" max="12" width="7" style="118" customWidth="1"/>
    <col min="13" max="13" width="12.42578125" style="118" customWidth="1"/>
    <col min="14" max="16384" width="9.140625" style="118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18" t="s">
        <v>16</v>
      </c>
    </row>
    <row r="10" spans="1:13" x14ac:dyDescent="0.25">
      <c r="A10" s="118" t="s">
        <v>38</v>
      </c>
    </row>
    <row r="12" spans="1:13" x14ac:dyDescent="0.25">
      <c r="A12" s="118" t="s">
        <v>17</v>
      </c>
    </row>
    <row r="14" spans="1:13" x14ac:dyDescent="0.25">
      <c r="A14" s="118" t="s">
        <v>39</v>
      </c>
    </row>
    <row r="15" spans="1:13" x14ac:dyDescent="0.25">
      <c r="A15" s="118" t="s">
        <v>18</v>
      </c>
    </row>
    <row r="17" spans="1:13" x14ac:dyDescent="0.25">
      <c r="A17" s="118" t="s">
        <v>19</v>
      </c>
    </row>
    <row r="18" spans="1:13" x14ac:dyDescent="0.25">
      <c r="A18" s="118" t="s">
        <v>40</v>
      </c>
    </row>
    <row r="19" spans="1:13" x14ac:dyDescent="0.25">
      <c r="A19" s="118" t="s">
        <v>41</v>
      </c>
    </row>
    <row r="20" spans="1:13" ht="15.75" thickBot="1" x14ac:dyDescent="0.3"/>
    <row r="21" spans="1:13" ht="15.75" thickBot="1" x14ac:dyDescent="0.3">
      <c r="A21" s="118" t="s">
        <v>22</v>
      </c>
      <c r="M21" s="5"/>
    </row>
    <row r="23" spans="1:13" x14ac:dyDescent="0.25">
      <c r="A23" s="118" t="s">
        <v>42</v>
      </c>
    </row>
    <row r="25" spans="1:13" x14ac:dyDescent="0.25">
      <c r="A25" s="118" t="s">
        <v>20</v>
      </c>
    </row>
    <row r="26" spans="1:13" x14ac:dyDescent="0.25">
      <c r="A26" s="118" t="s">
        <v>21</v>
      </c>
    </row>
    <row r="27" spans="1:13" x14ac:dyDescent="0.2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3" x14ac:dyDescent="0.25">
      <c r="A28" s="118" t="s">
        <v>43</v>
      </c>
    </row>
    <row r="30" spans="1:13" ht="15.75" x14ac:dyDescent="0.25">
      <c r="A30" s="13" t="s">
        <v>23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18" customWidth="1"/>
    <col min="2" max="2" width="10.42578125" style="118" customWidth="1"/>
    <col min="3" max="9" width="6.7109375" style="118" customWidth="1"/>
    <col min="10" max="10" width="14.140625" style="118" bestFit="1" customWidth="1"/>
    <col min="11" max="11" width="2.7109375" style="118" customWidth="1"/>
    <col min="12" max="12" width="12.7109375" style="118" customWidth="1"/>
    <col min="13" max="19" width="6.7109375" style="118" customWidth="1"/>
    <col min="20" max="16384" width="9.140625" style="118"/>
  </cols>
  <sheetData>
    <row r="1" spans="1:19" ht="15.75" thickBot="1" x14ac:dyDescent="0.3"/>
    <row r="2" spans="1:19" ht="15" customHeight="1" thickBot="1" x14ac:dyDescent="0.3">
      <c r="L2" s="14" t="s">
        <v>25</v>
      </c>
      <c r="M2" s="48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9">
        <f>SUM(B8:B32)</f>
        <v>60.5</v>
      </c>
    </row>
    <row r="5" spans="1:19" ht="23.25" x14ac:dyDescent="0.35">
      <c r="A5" s="11" t="s">
        <v>359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5.75" x14ac:dyDescent="0.25">
      <c r="A6" s="1"/>
      <c r="B6" s="331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331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20">
        <v>1</v>
      </c>
      <c r="B8" s="121">
        <f>SUM(C8:I8)</f>
        <v>2.25</v>
      </c>
      <c r="C8" s="121">
        <v>0.5</v>
      </c>
      <c r="D8" s="121">
        <v>0.5</v>
      </c>
      <c r="E8" s="121">
        <v>0.75</v>
      </c>
      <c r="F8" s="121">
        <v>0.5</v>
      </c>
      <c r="G8" s="121"/>
      <c r="H8" s="121"/>
      <c r="I8" s="121"/>
      <c r="J8" s="122" t="str">
        <f ca="1">INDIRECT("'"&amp;A8&amp;"'!B1")</f>
        <v>Incomplete</v>
      </c>
      <c r="L8" s="120">
        <f>A8</f>
        <v>1</v>
      </c>
      <c r="M8" s="123" t="str">
        <f>IF('1'!$A8="","",'1'!$A8)</f>
        <v/>
      </c>
      <c r="N8" s="123" t="str">
        <f>IF('1'!$A12="","",'1'!$A12)</f>
        <v/>
      </c>
      <c r="O8" s="123" t="str">
        <f>IF('1'!$A16="","",'1'!$A16)</f>
        <v/>
      </c>
      <c r="P8" s="123" t="str">
        <f>IF('1'!$A20="","",'1'!$A20)</f>
        <v/>
      </c>
      <c r="Q8" s="123"/>
      <c r="R8" s="123"/>
      <c r="S8" s="123"/>
    </row>
    <row r="9" spans="1:19" x14ac:dyDescent="0.25">
      <c r="A9" s="120">
        <v>2</v>
      </c>
      <c r="B9" s="121">
        <f t="shared" ref="B9:B32" si="0">SUM(C9:I9)</f>
        <v>2.5</v>
      </c>
      <c r="C9" s="121">
        <v>0.75</v>
      </c>
      <c r="D9" s="121">
        <v>0.75</v>
      </c>
      <c r="E9" s="121">
        <v>0.75</v>
      </c>
      <c r="F9" s="121">
        <v>0.25</v>
      </c>
      <c r="G9" s="121"/>
      <c r="H9" s="121"/>
      <c r="I9" s="121"/>
      <c r="J9" s="122" t="str">
        <f t="shared" ref="J9:J26" ca="1" si="1">INDIRECT("'"&amp;A9&amp;"'!B1")</f>
        <v>Incomplete</v>
      </c>
      <c r="L9" s="120">
        <f t="shared" ref="L9:L26" si="2">A9</f>
        <v>2</v>
      </c>
      <c r="M9" s="123" t="str">
        <f>IF('2'!$A8="","",'2'!$A8)</f>
        <v/>
      </c>
      <c r="N9" s="123" t="str">
        <f>IF('2'!$A14="","",'2'!$A14)</f>
        <v/>
      </c>
      <c r="O9" s="123" t="str">
        <f>IF('2'!$A27="","",'2'!$A27)</f>
        <v/>
      </c>
      <c r="P9" s="123" t="str">
        <f>IF('2'!$A31="","",'2'!$A31)</f>
        <v/>
      </c>
      <c r="Q9" s="123"/>
      <c r="R9" s="123"/>
      <c r="S9" s="123"/>
    </row>
    <row r="10" spans="1:19" x14ac:dyDescent="0.25">
      <c r="A10" s="120">
        <v>3</v>
      </c>
      <c r="B10" s="121">
        <f t="shared" si="0"/>
        <v>3.75</v>
      </c>
      <c r="C10" s="121">
        <v>1.5</v>
      </c>
      <c r="D10" s="121">
        <v>1.5</v>
      </c>
      <c r="E10" s="121">
        <v>0.75</v>
      </c>
      <c r="F10" s="121"/>
      <c r="G10" s="121"/>
      <c r="H10" s="121"/>
      <c r="I10" s="121"/>
      <c r="J10" s="122" t="str">
        <f t="shared" ca="1" si="1"/>
        <v>Incomplete</v>
      </c>
      <c r="L10" s="120">
        <f t="shared" si="2"/>
        <v>3</v>
      </c>
      <c r="M10" s="123" t="str">
        <f>IF('3'!$A8="","",'3'!$A8)</f>
        <v/>
      </c>
      <c r="N10" s="123" t="str">
        <f>IF('3'!$A12="","",'3'!$A12)</f>
        <v/>
      </c>
      <c r="O10" s="123" t="str">
        <f>IF('3'!$A16="","",'3'!$A16)</f>
        <v/>
      </c>
      <c r="P10" s="123"/>
      <c r="Q10" s="123"/>
      <c r="R10" s="123"/>
      <c r="S10" s="123"/>
    </row>
    <row r="11" spans="1:19" x14ac:dyDescent="0.25">
      <c r="A11" s="120">
        <v>4</v>
      </c>
      <c r="B11" s="121">
        <f t="shared" si="0"/>
        <v>2.5</v>
      </c>
      <c r="C11" s="121">
        <v>1.25</v>
      </c>
      <c r="D11" s="121">
        <v>0.75</v>
      </c>
      <c r="E11" s="121">
        <v>0.5</v>
      </c>
      <c r="F11" s="121"/>
      <c r="G11" s="121"/>
      <c r="H11" s="121"/>
      <c r="I11" s="121"/>
      <c r="J11" s="122" t="str">
        <f t="shared" ca="1" si="1"/>
        <v>Incomplete</v>
      </c>
      <c r="L11" s="120">
        <f t="shared" si="2"/>
        <v>4</v>
      </c>
      <c r="M11" s="123" t="str">
        <f>IF('4'!$A8="","",'4'!$A8)</f>
        <v/>
      </c>
      <c r="N11" s="123" t="str">
        <f>IF('4'!$A12="","",'4'!$A12)</f>
        <v/>
      </c>
      <c r="O11" s="123" t="str">
        <f>IF('4'!$A16="","",'4'!$A16)</f>
        <v/>
      </c>
      <c r="P11" s="123"/>
      <c r="Q11" s="123"/>
      <c r="R11" s="123"/>
      <c r="S11" s="123"/>
    </row>
    <row r="12" spans="1:19" x14ac:dyDescent="0.25">
      <c r="A12" s="120">
        <v>5</v>
      </c>
      <c r="B12" s="121">
        <f t="shared" si="0"/>
        <v>2.25</v>
      </c>
      <c r="C12" s="121">
        <v>0.25</v>
      </c>
      <c r="D12" s="121">
        <v>1</v>
      </c>
      <c r="E12" s="121">
        <v>0.5</v>
      </c>
      <c r="F12" s="121">
        <v>0.5</v>
      </c>
      <c r="G12" s="121"/>
      <c r="H12" s="121"/>
      <c r="I12" s="121"/>
      <c r="J12" s="122" t="str">
        <f t="shared" ca="1" si="1"/>
        <v>Incomplete</v>
      </c>
      <c r="L12" s="120">
        <f t="shared" si="2"/>
        <v>5</v>
      </c>
      <c r="M12" s="123" t="str">
        <f>IF('5'!$A8="","",'5'!$A8)</f>
        <v/>
      </c>
      <c r="N12" s="123" t="str">
        <f>IF('5'!$A12="","",'5'!$A12)</f>
        <v/>
      </c>
      <c r="O12" s="123" t="str">
        <f>IF('5'!$A16="","",'5'!$A16)</f>
        <v/>
      </c>
      <c r="P12" s="123" t="str">
        <f>IF('5'!$A23="","",'5'!$A23)</f>
        <v/>
      </c>
      <c r="Q12" s="123"/>
      <c r="R12" s="123"/>
      <c r="S12" s="123"/>
    </row>
    <row r="13" spans="1:19" x14ac:dyDescent="0.25">
      <c r="A13" s="120">
        <v>6</v>
      </c>
      <c r="B13" s="121">
        <f t="shared" si="0"/>
        <v>1.5</v>
      </c>
      <c r="C13" s="121">
        <v>1</v>
      </c>
      <c r="D13" s="121">
        <v>0.5</v>
      </c>
      <c r="E13" s="121"/>
      <c r="F13" s="121"/>
      <c r="G13" s="121"/>
      <c r="H13" s="121"/>
      <c r="I13" s="121"/>
      <c r="J13" s="122" t="str">
        <f t="shared" ca="1" si="1"/>
        <v>Incomplete</v>
      </c>
      <c r="L13" s="120">
        <f t="shared" si="2"/>
        <v>6</v>
      </c>
      <c r="M13" s="123" t="str">
        <f>IF('6'!$A14="","",'6'!$A14)</f>
        <v/>
      </c>
      <c r="N13" s="123" t="str">
        <f>IF('6'!$A18="","",'6'!$A18)</f>
        <v/>
      </c>
      <c r="O13" s="123"/>
      <c r="P13" s="123"/>
      <c r="Q13" s="123"/>
      <c r="R13" s="123"/>
      <c r="S13" s="123"/>
    </row>
    <row r="14" spans="1:19" x14ac:dyDescent="0.25">
      <c r="A14" s="120">
        <v>7</v>
      </c>
      <c r="B14" s="121">
        <f t="shared" si="0"/>
        <v>2.75</v>
      </c>
      <c r="C14" s="121">
        <v>1</v>
      </c>
      <c r="D14" s="121">
        <v>1</v>
      </c>
      <c r="E14" s="121">
        <v>0.25</v>
      </c>
      <c r="F14" s="121">
        <v>0.5</v>
      </c>
      <c r="G14" s="121"/>
      <c r="H14" s="121"/>
      <c r="I14" s="121"/>
      <c r="J14" s="122" t="str">
        <f t="shared" ca="1" si="1"/>
        <v>Incomplete</v>
      </c>
      <c r="L14" s="120">
        <f t="shared" si="2"/>
        <v>7</v>
      </c>
      <c r="M14" s="123" t="str">
        <f>IF('7'!$A8="","",'7'!$A8)</f>
        <v/>
      </c>
      <c r="N14" s="123" t="str">
        <f>IF('7'!$A12="","",'7'!$A12)</f>
        <v/>
      </c>
      <c r="O14" s="123" t="str">
        <f>IF('7'!$A16="","",'7'!$A16)</f>
        <v/>
      </c>
      <c r="P14" s="123" t="str">
        <f>IF('7'!$A20="","",'7'!$A20)</f>
        <v/>
      </c>
      <c r="Q14" s="123"/>
      <c r="R14" s="123"/>
      <c r="S14" s="123"/>
    </row>
    <row r="15" spans="1:19" x14ac:dyDescent="0.25">
      <c r="A15" s="120">
        <v>8</v>
      </c>
      <c r="B15" s="121">
        <f t="shared" si="0"/>
        <v>3.25</v>
      </c>
      <c r="C15" s="121">
        <v>2</v>
      </c>
      <c r="D15" s="121">
        <v>0.25</v>
      </c>
      <c r="E15" s="121">
        <v>0.5</v>
      </c>
      <c r="F15" s="121">
        <v>0.5</v>
      </c>
      <c r="G15" s="121"/>
      <c r="H15" s="121"/>
      <c r="I15" s="121"/>
      <c r="J15" s="122" t="str">
        <f t="shared" ca="1" si="1"/>
        <v>Incomplete</v>
      </c>
      <c r="L15" s="120">
        <f t="shared" si="2"/>
        <v>8</v>
      </c>
      <c r="M15" s="123" t="str">
        <f>IF('8'!$A8="","",'8'!$A8)</f>
        <v/>
      </c>
      <c r="N15" s="123" t="str">
        <f>IF('8'!$A12="","",'8'!$A12)</f>
        <v/>
      </c>
      <c r="O15" s="123" t="str">
        <f>IF('8'!$A16="","",'8'!$A16)</f>
        <v/>
      </c>
      <c r="P15" s="123" t="str">
        <f>IF('8'!$A20="","",'8'!$A20)</f>
        <v/>
      </c>
      <c r="Q15" s="123"/>
      <c r="R15" s="123"/>
      <c r="S15" s="123"/>
    </row>
    <row r="16" spans="1:19" x14ac:dyDescent="0.25">
      <c r="A16" s="120">
        <v>9</v>
      </c>
      <c r="B16" s="121">
        <f t="shared" si="0"/>
        <v>2</v>
      </c>
      <c r="C16" s="121">
        <v>0.5</v>
      </c>
      <c r="D16" s="121">
        <v>0.5</v>
      </c>
      <c r="E16" s="121">
        <v>0.5</v>
      </c>
      <c r="F16" s="121">
        <v>0.5</v>
      </c>
      <c r="G16" s="121"/>
      <c r="H16" s="121"/>
      <c r="I16" s="121"/>
      <c r="J16" s="122" t="str">
        <f t="shared" ca="1" si="1"/>
        <v>Incomplete</v>
      </c>
      <c r="L16" s="120">
        <f t="shared" si="2"/>
        <v>9</v>
      </c>
      <c r="M16" s="123" t="str">
        <f>IF('9'!$A8="","",'9'!$A8)</f>
        <v/>
      </c>
      <c r="N16" s="123" t="str">
        <f>IF('9'!$A12="","",'9'!$A12)</f>
        <v/>
      </c>
      <c r="O16" s="123" t="str">
        <f>IF('9'!$A16="","",'9'!$A16)</f>
        <v/>
      </c>
      <c r="P16" s="123" t="str">
        <f>IF('9'!$A20="","",'9'!$A20)</f>
        <v/>
      </c>
      <c r="Q16" s="123"/>
      <c r="R16" s="123"/>
      <c r="S16" s="123"/>
    </row>
    <row r="17" spans="1:19" x14ac:dyDescent="0.25">
      <c r="A17" s="120">
        <v>10</v>
      </c>
      <c r="B17" s="121">
        <f t="shared" si="0"/>
        <v>2.25</v>
      </c>
      <c r="C17" s="121">
        <v>1</v>
      </c>
      <c r="D17" s="121">
        <v>0.5</v>
      </c>
      <c r="E17" s="121">
        <v>0.75</v>
      </c>
      <c r="F17" s="121"/>
      <c r="G17" s="121"/>
      <c r="H17" s="121"/>
      <c r="I17" s="121"/>
      <c r="J17" s="122" t="str">
        <f t="shared" ca="1" si="1"/>
        <v>Incomplete</v>
      </c>
      <c r="L17" s="120">
        <f t="shared" si="2"/>
        <v>10</v>
      </c>
      <c r="M17" s="123" t="str">
        <f>IF('10'!$A29="","",'10'!$A29)</f>
        <v/>
      </c>
      <c r="N17" s="123" t="str">
        <f>IF('10'!$A33="","",'10'!$A33)</f>
        <v/>
      </c>
      <c r="O17" s="123" t="str">
        <f>IF('10'!$A37="","",'10'!$A37)</f>
        <v/>
      </c>
      <c r="P17" s="123"/>
      <c r="Q17" s="123"/>
      <c r="R17" s="123"/>
      <c r="S17" s="123"/>
    </row>
    <row r="18" spans="1:19" x14ac:dyDescent="0.25">
      <c r="A18" s="120">
        <v>11</v>
      </c>
      <c r="B18" s="121">
        <f t="shared" si="0"/>
        <v>3.75</v>
      </c>
      <c r="C18" s="121">
        <v>0.5</v>
      </c>
      <c r="D18" s="121">
        <v>1</v>
      </c>
      <c r="E18" s="121">
        <v>0.25</v>
      </c>
      <c r="F18" s="121">
        <v>2</v>
      </c>
      <c r="G18" s="121"/>
      <c r="H18" s="121"/>
      <c r="I18" s="121"/>
      <c r="J18" s="122" t="str">
        <f t="shared" ca="1" si="1"/>
        <v>Incomplete</v>
      </c>
      <c r="L18" s="120">
        <f t="shared" si="2"/>
        <v>11</v>
      </c>
      <c r="M18" s="123" t="str">
        <f>IF('11'!$A12="","",'11'!$A12)</f>
        <v/>
      </c>
      <c r="N18" s="123" t="str">
        <f>IF('11'!$A16="","",'11'!$A16)</f>
        <v/>
      </c>
      <c r="O18" s="123" t="str">
        <f>IF('11'!$A21="","",'11'!$A21)</f>
        <v/>
      </c>
      <c r="P18" s="123" t="str">
        <f>IF('11'!$A25="","",'11'!$A25)</f>
        <v/>
      </c>
      <c r="Q18" s="123"/>
      <c r="R18" s="123"/>
      <c r="S18" s="123"/>
    </row>
    <row r="19" spans="1:19" x14ac:dyDescent="0.25">
      <c r="A19" s="120">
        <v>12</v>
      </c>
      <c r="B19" s="121">
        <f t="shared" si="0"/>
        <v>1.75</v>
      </c>
      <c r="C19" s="121">
        <v>1.75</v>
      </c>
      <c r="D19" s="121"/>
      <c r="E19" s="121"/>
      <c r="F19" s="121"/>
      <c r="G19" s="121"/>
      <c r="H19" s="121"/>
      <c r="I19" s="121"/>
      <c r="J19" s="122" t="str">
        <f t="shared" ca="1" si="1"/>
        <v>Incomplete</v>
      </c>
      <c r="L19" s="120">
        <f t="shared" si="2"/>
        <v>12</v>
      </c>
      <c r="M19" s="123" t="str">
        <f>IF('12'!$A5="","",'12'!$A5)</f>
        <v/>
      </c>
      <c r="N19" s="123"/>
      <c r="O19" s="123"/>
      <c r="P19" s="123"/>
      <c r="Q19" s="123"/>
      <c r="R19" s="123"/>
      <c r="S19" s="123"/>
    </row>
    <row r="20" spans="1:19" x14ac:dyDescent="0.25">
      <c r="A20" s="120">
        <v>13</v>
      </c>
      <c r="B20" s="121">
        <f t="shared" si="0"/>
        <v>2.5</v>
      </c>
      <c r="C20" s="121">
        <v>2.5</v>
      </c>
      <c r="D20" s="121"/>
      <c r="E20" s="121"/>
      <c r="F20" s="121"/>
      <c r="G20" s="121"/>
      <c r="H20" s="121"/>
      <c r="I20" s="121"/>
      <c r="J20" s="122" t="str">
        <f t="shared" ca="1" si="1"/>
        <v>Incomplete</v>
      </c>
      <c r="L20" s="120">
        <f t="shared" si="2"/>
        <v>13</v>
      </c>
      <c r="M20" s="123" t="str">
        <f>IF('13'!$A5="","",'13'!$A5)</f>
        <v/>
      </c>
      <c r="N20" s="123"/>
      <c r="O20" s="123"/>
      <c r="P20" s="123"/>
      <c r="Q20" s="123"/>
      <c r="R20" s="123"/>
      <c r="S20" s="123"/>
    </row>
    <row r="21" spans="1:19" x14ac:dyDescent="0.25">
      <c r="A21" s="120">
        <v>14</v>
      </c>
      <c r="B21" s="121">
        <f t="shared" si="0"/>
        <v>6.25</v>
      </c>
      <c r="C21" s="121">
        <v>3.25</v>
      </c>
      <c r="D21" s="121">
        <v>1.5</v>
      </c>
      <c r="E21" s="121">
        <v>1.5</v>
      </c>
      <c r="F21" s="121"/>
      <c r="G21" s="121"/>
      <c r="H21" s="121"/>
      <c r="I21" s="121"/>
      <c r="J21" s="122" t="str">
        <f t="shared" ca="1" si="1"/>
        <v>Incomplete</v>
      </c>
      <c r="L21" s="120">
        <f t="shared" si="2"/>
        <v>14</v>
      </c>
      <c r="M21" s="123" t="str">
        <f>IF('14'!$A34="","",'14'!$A34)</f>
        <v/>
      </c>
      <c r="N21" s="123" t="str">
        <f>IF('14'!$A38="","",'14'!$A38)</f>
        <v/>
      </c>
      <c r="O21" s="123" t="str">
        <f>IF('14'!$A42="","",'14'!$A42)</f>
        <v/>
      </c>
      <c r="P21" s="123"/>
      <c r="Q21" s="123"/>
      <c r="R21" s="123"/>
      <c r="S21" s="123"/>
    </row>
    <row r="22" spans="1:19" x14ac:dyDescent="0.25">
      <c r="A22" s="120">
        <v>15</v>
      </c>
      <c r="B22" s="121">
        <f t="shared" si="0"/>
        <v>1</v>
      </c>
      <c r="C22" s="121">
        <v>0.5</v>
      </c>
      <c r="D22" s="121">
        <v>0.5</v>
      </c>
      <c r="E22" s="121"/>
      <c r="F22" s="121"/>
      <c r="G22" s="121"/>
      <c r="H22" s="121"/>
      <c r="I22" s="121"/>
      <c r="J22" s="122" t="str">
        <f t="shared" ca="1" si="1"/>
        <v>Incomplete</v>
      </c>
      <c r="L22" s="120">
        <f t="shared" si="2"/>
        <v>15</v>
      </c>
      <c r="M22" s="123" t="str">
        <f>IF('15'!$A17="","",'15'!$A17)</f>
        <v/>
      </c>
      <c r="N22" s="123" t="str">
        <f>IF('15'!$A21="","",'15'!$A21)</f>
        <v/>
      </c>
      <c r="O22" s="123"/>
      <c r="P22" s="123"/>
      <c r="Q22" s="123"/>
      <c r="R22" s="123"/>
      <c r="S22" s="123"/>
    </row>
    <row r="23" spans="1:19" x14ac:dyDescent="0.25">
      <c r="A23" s="120">
        <v>16</v>
      </c>
      <c r="B23" s="121">
        <f t="shared" si="0"/>
        <v>2</v>
      </c>
      <c r="C23" s="121">
        <v>2</v>
      </c>
      <c r="D23" s="121"/>
      <c r="E23" s="121"/>
      <c r="F23" s="121"/>
      <c r="G23" s="121"/>
      <c r="H23" s="121"/>
      <c r="I23" s="121"/>
      <c r="J23" s="122" t="str">
        <f t="shared" ca="1" si="1"/>
        <v>Incomplete</v>
      </c>
      <c r="L23" s="120">
        <f t="shared" si="2"/>
        <v>16</v>
      </c>
      <c r="M23" s="123" t="str">
        <f>IF('16'!$A5="","",'16'!$A5)</f>
        <v/>
      </c>
      <c r="N23" s="123"/>
      <c r="O23" s="123"/>
      <c r="P23" s="123"/>
      <c r="Q23" s="123"/>
      <c r="R23" s="123"/>
      <c r="S23" s="123"/>
    </row>
    <row r="24" spans="1:19" x14ac:dyDescent="0.25">
      <c r="A24" s="120">
        <v>17</v>
      </c>
      <c r="B24" s="121">
        <f t="shared" si="0"/>
        <v>3.5</v>
      </c>
      <c r="C24" s="121">
        <v>1</v>
      </c>
      <c r="D24" s="121">
        <v>0.5</v>
      </c>
      <c r="E24" s="121">
        <v>0.5</v>
      </c>
      <c r="F24" s="121">
        <v>0.5</v>
      </c>
      <c r="G24" s="121">
        <v>1</v>
      </c>
      <c r="H24" s="121"/>
      <c r="I24" s="121"/>
      <c r="J24" s="122" t="str">
        <f t="shared" ca="1" si="1"/>
        <v>Incomplete</v>
      </c>
      <c r="L24" s="120">
        <f t="shared" si="2"/>
        <v>17</v>
      </c>
      <c r="M24" s="123" t="str">
        <f>IF('17'!$A8="","",'17'!$A8)</f>
        <v/>
      </c>
      <c r="N24" s="123" t="str">
        <f>IF('17'!$A12="","",'17'!$A12)</f>
        <v/>
      </c>
      <c r="O24" s="123" t="str">
        <f>IF('17'!$A16="","",'17'!$A16)</f>
        <v/>
      </c>
      <c r="P24" s="123" t="str">
        <f>IF('17'!$A20="","",'17'!$A20)</f>
        <v/>
      </c>
      <c r="Q24" s="123" t="str">
        <f>IF('17'!$A24="","",'17'!$A24)</f>
        <v/>
      </c>
      <c r="R24" s="123"/>
      <c r="S24" s="123"/>
    </row>
    <row r="25" spans="1:19" x14ac:dyDescent="0.25">
      <c r="A25" s="120">
        <v>18</v>
      </c>
      <c r="B25" s="121">
        <f t="shared" si="0"/>
        <v>1.5</v>
      </c>
      <c r="C25" s="121">
        <v>1.5</v>
      </c>
      <c r="D25" s="121"/>
      <c r="E25" s="121"/>
      <c r="F25" s="121"/>
      <c r="G25" s="121"/>
      <c r="H25" s="121"/>
      <c r="I25" s="121"/>
      <c r="J25" s="122" t="str">
        <f t="shared" ca="1" si="1"/>
        <v>Incomplete</v>
      </c>
      <c r="L25" s="120">
        <f t="shared" si="2"/>
        <v>18</v>
      </c>
      <c r="M25" s="123" t="str">
        <f>IF('18'!$A5="","",'18'!$A5)</f>
        <v/>
      </c>
      <c r="N25" s="123"/>
      <c r="O25" s="123"/>
      <c r="P25" s="123"/>
      <c r="Q25" s="123"/>
      <c r="R25" s="123"/>
      <c r="S25" s="123"/>
    </row>
    <row r="26" spans="1:19" x14ac:dyDescent="0.25">
      <c r="A26" s="120">
        <v>19</v>
      </c>
      <c r="B26" s="121">
        <f t="shared" si="0"/>
        <v>1.5</v>
      </c>
      <c r="C26" s="121">
        <v>0.25</v>
      </c>
      <c r="D26" s="121">
        <v>0.25</v>
      </c>
      <c r="E26" s="121">
        <v>0.25</v>
      </c>
      <c r="F26" s="121">
        <v>0.25</v>
      </c>
      <c r="G26" s="121">
        <v>0.25</v>
      </c>
      <c r="H26" s="121">
        <v>0.25</v>
      </c>
      <c r="I26" s="121"/>
      <c r="J26" s="122" t="str">
        <f t="shared" ca="1" si="1"/>
        <v>Incomplete</v>
      </c>
      <c r="L26" s="120">
        <f t="shared" si="2"/>
        <v>19</v>
      </c>
      <c r="M26" s="123" t="str">
        <f>IF('19'!$A8="","",'19'!$A8)</f>
        <v/>
      </c>
      <c r="N26" s="123" t="str">
        <f>IF('19'!$A12="","",'19'!$A12)</f>
        <v/>
      </c>
      <c r="O26" s="123" t="str">
        <f>IF('19'!$A16="","",'19'!$A16)</f>
        <v/>
      </c>
      <c r="P26" s="123" t="str">
        <f>IF('19'!$A20="","",'19'!$A20)</f>
        <v/>
      </c>
      <c r="Q26" s="123" t="str">
        <f>IF('19'!$A24="","",'19'!$A24)</f>
        <v/>
      </c>
      <c r="R26" s="123" t="str">
        <f>IF('19'!$A28="","",'19'!$A28)</f>
        <v/>
      </c>
      <c r="S26" s="123"/>
    </row>
    <row r="27" spans="1:19" x14ac:dyDescent="0.25">
      <c r="A27" s="120">
        <v>20</v>
      </c>
      <c r="B27" s="121">
        <f t="shared" si="0"/>
        <v>2</v>
      </c>
      <c r="C27" s="121">
        <v>0.5</v>
      </c>
      <c r="D27" s="121">
        <v>0.5</v>
      </c>
      <c r="E27" s="121">
        <v>0.5</v>
      </c>
      <c r="F27" s="121">
        <v>0.5</v>
      </c>
      <c r="G27" s="121"/>
      <c r="H27" s="121"/>
      <c r="I27" s="121"/>
      <c r="J27" s="122" t="str">
        <f t="shared" ref="J27:J32" ca="1" si="3">INDIRECT("'"&amp;A27&amp;"'!B1")</f>
        <v>Incomplete</v>
      </c>
      <c r="L27" s="120">
        <f t="shared" ref="L27:L32" si="4">A27</f>
        <v>20</v>
      </c>
      <c r="M27" s="123" t="str">
        <f>IF('20'!$A8="","",'20'!$A8)</f>
        <v/>
      </c>
      <c r="N27" s="123" t="str">
        <f>IF('20'!$A12="","",'20'!$A12)</f>
        <v/>
      </c>
      <c r="O27" s="123" t="str">
        <f>IF('20'!$A16="","",'20'!$A16)</f>
        <v/>
      </c>
      <c r="P27" s="123" t="str">
        <f>IF('20'!$A20="","",'20'!$A20)</f>
        <v/>
      </c>
      <c r="Q27" s="123"/>
      <c r="R27" s="123"/>
      <c r="S27" s="123"/>
    </row>
    <row r="28" spans="1:19" x14ac:dyDescent="0.25">
      <c r="A28" s="120">
        <v>21</v>
      </c>
      <c r="B28" s="121">
        <f t="shared" si="0"/>
        <v>2.25</v>
      </c>
      <c r="C28" s="121">
        <v>0.75</v>
      </c>
      <c r="D28" s="121">
        <v>0.5</v>
      </c>
      <c r="E28" s="121">
        <v>1</v>
      </c>
      <c r="F28" s="121"/>
      <c r="G28" s="121"/>
      <c r="H28" s="121"/>
      <c r="I28" s="121"/>
      <c r="J28" s="122" t="str">
        <f t="shared" ca="1" si="3"/>
        <v>Incomplete</v>
      </c>
      <c r="L28" s="120">
        <f t="shared" si="4"/>
        <v>21</v>
      </c>
      <c r="M28" s="123" t="str">
        <f>IF('21'!$A19="","",'21'!$A19)</f>
        <v/>
      </c>
      <c r="N28" s="123" t="str">
        <f>IF('21'!$A23="","",'21'!$A23)</f>
        <v/>
      </c>
      <c r="O28" s="123" t="str">
        <f>IF('21'!$A27="","",'21'!$A27)</f>
        <v/>
      </c>
      <c r="P28" s="123"/>
      <c r="Q28" s="123"/>
      <c r="R28" s="123"/>
      <c r="S28" s="123"/>
    </row>
    <row r="29" spans="1:19" x14ac:dyDescent="0.25">
      <c r="A29" s="120">
        <v>22</v>
      </c>
      <c r="B29" s="121">
        <f t="shared" si="0"/>
        <v>2.75</v>
      </c>
      <c r="C29" s="121">
        <v>1.5</v>
      </c>
      <c r="D29" s="121">
        <v>0.5</v>
      </c>
      <c r="E29" s="121">
        <v>0.75</v>
      </c>
      <c r="F29" s="121"/>
      <c r="G29" s="121"/>
      <c r="H29" s="121"/>
      <c r="I29" s="121"/>
      <c r="J29" s="122" t="str">
        <f t="shared" ca="1" si="3"/>
        <v>Incomplete</v>
      </c>
      <c r="L29" s="120">
        <f t="shared" si="4"/>
        <v>22</v>
      </c>
      <c r="M29" s="123" t="str">
        <f>IF('22'!$A22="","",'22'!$A22)</f>
        <v/>
      </c>
      <c r="N29" s="123" t="str">
        <f>IF('22'!$A26="","",'22'!$A26)</f>
        <v/>
      </c>
      <c r="O29" s="123" t="str">
        <f>IF('22'!$A30="","",'22'!$A30)</f>
        <v/>
      </c>
      <c r="P29" s="123"/>
      <c r="Q29" s="123"/>
      <c r="R29" s="123"/>
      <c r="S29" s="123"/>
    </row>
    <row r="30" spans="1:19" x14ac:dyDescent="0.25">
      <c r="A30" s="124">
        <v>23</v>
      </c>
      <c r="B30" s="121">
        <f t="shared" si="0"/>
        <v>1.25</v>
      </c>
      <c r="C30" s="121">
        <v>0.25</v>
      </c>
      <c r="D30" s="121">
        <v>1</v>
      </c>
      <c r="E30" s="121"/>
      <c r="F30" s="121"/>
      <c r="G30" s="121"/>
      <c r="H30" s="121"/>
      <c r="I30" s="121"/>
      <c r="J30" s="122" t="str">
        <f t="shared" ca="1" si="3"/>
        <v>Incomplete</v>
      </c>
      <c r="L30" s="120">
        <f t="shared" si="4"/>
        <v>23</v>
      </c>
      <c r="M30" s="123" t="str">
        <f>IF('23'!$A14="","",'23'!$A14)</f>
        <v/>
      </c>
      <c r="N30" s="123" t="str">
        <f>IF('23'!$A18="","",'23'!$A18)</f>
        <v/>
      </c>
      <c r="O30" s="123"/>
      <c r="P30" s="123"/>
      <c r="Q30" s="123"/>
      <c r="R30" s="123"/>
      <c r="S30" s="123"/>
    </row>
    <row r="31" spans="1:19" x14ac:dyDescent="0.25">
      <c r="A31" s="124">
        <v>24</v>
      </c>
      <c r="B31" s="121">
        <f t="shared" si="0"/>
        <v>1.5</v>
      </c>
      <c r="C31" s="121">
        <v>0.5</v>
      </c>
      <c r="D31" s="121">
        <v>0.5</v>
      </c>
      <c r="E31" s="121">
        <v>0.5</v>
      </c>
      <c r="F31" s="121"/>
      <c r="G31" s="121"/>
      <c r="H31" s="121"/>
      <c r="I31" s="121"/>
      <c r="J31" s="122" t="str">
        <f t="shared" ca="1" si="3"/>
        <v>Incomplete</v>
      </c>
      <c r="L31" s="120">
        <f t="shared" si="4"/>
        <v>24</v>
      </c>
      <c r="M31" s="123" t="str">
        <f>IF('24'!$A8="","",'24'!$A8)</f>
        <v/>
      </c>
      <c r="N31" s="123" t="str">
        <f>IF('24'!$A12="","",'24'!$A12)</f>
        <v/>
      </c>
      <c r="O31" s="123" t="str">
        <f>IF('24'!$A16="","",'24'!$A16)</f>
        <v/>
      </c>
      <c r="P31" s="123"/>
      <c r="Q31" s="123"/>
      <c r="R31" s="123"/>
      <c r="S31" s="123"/>
    </row>
    <row r="32" spans="1:19" x14ac:dyDescent="0.25">
      <c r="A32" s="120">
        <v>25</v>
      </c>
      <c r="B32" s="121">
        <f t="shared" si="0"/>
        <v>2</v>
      </c>
      <c r="C32" s="121">
        <v>1.5</v>
      </c>
      <c r="D32" s="121">
        <v>0.5</v>
      </c>
      <c r="E32" s="121"/>
      <c r="F32" s="121"/>
      <c r="G32" s="121"/>
      <c r="H32" s="121"/>
      <c r="I32" s="121"/>
      <c r="J32" s="122" t="str">
        <f t="shared" ca="1" si="3"/>
        <v>Incomplete</v>
      </c>
      <c r="L32" s="120">
        <f t="shared" si="4"/>
        <v>25</v>
      </c>
      <c r="M32" s="123" t="str">
        <f>IF('25'!$A22="","",'25'!$A22)</f>
        <v/>
      </c>
      <c r="N32" s="123" t="str">
        <f>IF('25'!$A26="","",'25'!$A26)</f>
        <v/>
      </c>
      <c r="O32" s="123"/>
      <c r="P32" s="123"/>
      <c r="Q32" s="123"/>
      <c r="R32" s="123"/>
      <c r="S32" s="123"/>
    </row>
  </sheetData>
  <mergeCells count="1">
    <mergeCell ref="B6:B7"/>
  </mergeCells>
  <conditionalFormatting sqref="J8:J32">
    <cfRule type="cellIs" dxfId="86" priority="213" operator="equal">
      <formula>"Finished"</formula>
    </cfRule>
    <cfRule type="cellIs" dxfId="85" priority="214" operator="equal">
      <formula>"Flag for Review"</formula>
    </cfRule>
    <cfRule type="cellIs" dxfId="84" priority="215" operator="equal">
      <formula>"Incomplete"</formula>
    </cfRule>
  </conditionalFormatting>
  <conditionalFormatting sqref="P2">
    <cfRule type="expression" dxfId="83" priority="52">
      <formula>LEN(P2)=0</formula>
    </cfRule>
    <cfRule type="cellIs" dxfId="82" priority="210" operator="greaterThanOrEqual">
      <formula>0.75</formula>
    </cfRule>
    <cfRule type="cellIs" dxfId="81" priority="211" operator="greaterThanOrEqual">
      <formula>0.65</formula>
    </cfRule>
    <cfRule type="cellIs" dxfId="80" priority="212" operator="greaterThanOrEqual">
      <formula>0</formula>
    </cfRule>
  </conditionalFormatting>
  <conditionalFormatting sqref="C8:I32">
    <cfRule type="containsBlanks" dxfId="79" priority="216">
      <formula>LEN(TRIM(C8))=0</formula>
    </cfRule>
  </conditionalFormatting>
  <conditionalFormatting sqref="M8:S32">
    <cfRule type="expression" dxfId="78" priority="25">
      <formula>C8=""</formula>
    </cfRule>
    <cfRule type="expression" dxfId="77" priority="26">
      <formula>M8/C8&gt;=0.75</formula>
    </cfRule>
    <cfRule type="expression" dxfId="76" priority="27">
      <formula>M8/C8&gt;=0.65</formula>
    </cfRule>
    <cfRule type="expression" dxfId="75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9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367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19" t="s">
        <v>368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39"/>
      <c r="D8" s="39"/>
      <c r="E8" s="39"/>
      <c r="F8" s="39"/>
      <c r="G8" s="39"/>
      <c r="H8" s="39"/>
      <c r="I8" s="20"/>
      <c r="J8" s="51"/>
    </row>
    <row r="9" spans="1:10" x14ac:dyDescent="0.25">
      <c r="A9" s="29"/>
      <c r="B9" s="19"/>
      <c r="C9" s="39"/>
      <c r="D9" s="39"/>
      <c r="E9" s="39"/>
      <c r="F9" s="39"/>
      <c r="G9" s="39"/>
      <c r="H9" s="39"/>
      <c r="I9" s="20"/>
      <c r="J9" s="51"/>
    </row>
    <row r="10" spans="1:10" x14ac:dyDescent="0.25">
      <c r="A10" s="29" t="s">
        <v>3</v>
      </c>
      <c r="B10" s="19" t="s">
        <v>369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39"/>
      <c r="D12" s="39"/>
      <c r="E12" s="39"/>
      <c r="F12" s="39"/>
      <c r="G12" s="39"/>
      <c r="H12" s="39"/>
      <c r="I12" s="20"/>
      <c r="J12" s="51"/>
    </row>
    <row r="13" spans="1:10" x14ac:dyDescent="0.25">
      <c r="A13" s="29"/>
      <c r="B13" s="19"/>
      <c r="C13" s="39"/>
      <c r="D13" s="39"/>
      <c r="E13" s="39"/>
      <c r="F13" s="39"/>
      <c r="G13" s="39"/>
      <c r="H13" s="39"/>
      <c r="I13" s="20"/>
      <c r="J13" s="51"/>
    </row>
    <row r="14" spans="1:10" x14ac:dyDescent="0.25">
      <c r="A14" s="29" t="s">
        <v>4</v>
      </c>
      <c r="B14" s="19" t="s">
        <v>370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0.75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9" t="s">
        <v>371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19" t="s">
        <v>372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19" t="s">
        <v>373</v>
      </c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1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2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8.7109375" style="23" customWidth="1"/>
    <col min="3" max="9" width="13" style="23" customWidth="1"/>
    <col min="10" max="16384" width="9.140625" style="23"/>
  </cols>
  <sheetData>
    <row r="1" spans="1:10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45</v>
      </c>
      <c r="C6" s="19"/>
      <c r="D6" s="94"/>
      <c r="E6" s="94"/>
      <c r="F6" s="94"/>
      <c r="G6" s="94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0.75</v>
      </c>
      <c r="B7" s="19"/>
      <c r="C7" s="19"/>
      <c r="D7" s="89"/>
      <c r="E7" s="88"/>
      <c r="F7" s="88"/>
      <c r="G7" s="89"/>
      <c r="H7" s="19"/>
      <c r="I7" s="20"/>
      <c r="J7" s="51"/>
    </row>
    <row r="8" spans="1:10" ht="15.75" thickBot="1" x14ac:dyDescent="0.3">
      <c r="A8" s="5"/>
      <c r="B8" s="19"/>
      <c r="C8" s="19"/>
      <c r="D8" s="89"/>
      <c r="E8" s="89"/>
      <c r="F8" s="89"/>
      <c r="G8" s="89"/>
      <c r="H8" s="19"/>
      <c r="I8" s="20"/>
      <c r="J8" s="51"/>
    </row>
    <row r="9" spans="1:10" x14ac:dyDescent="0.25">
      <c r="A9" s="21"/>
      <c r="B9" s="19"/>
      <c r="C9" s="19"/>
      <c r="D9" s="89"/>
      <c r="E9" s="89"/>
      <c r="F9" s="89"/>
      <c r="G9" s="89"/>
      <c r="H9" s="19"/>
      <c r="I9" s="20"/>
      <c r="J9" s="51"/>
    </row>
    <row r="10" spans="1:10" x14ac:dyDescent="0.25">
      <c r="A10" s="21"/>
      <c r="B10" s="19"/>
      <c r="C10" s="19"/>
      <c r="D10" s="96"/>
      <c r="E10" s="96"/>
      <c r="F10" s="96"/>
      <c r="G10" s="96"/>
      <c r="H10" s="19"/>
      <c r="I10" s="20"/>
      <c r="J10" s="51"/>
    </row>
    <row r="11" spans="1:10" x14ac:dyDescent="0.25">
      <c r="A11" s="21"/>
      <c r="B11" s="19"/>
      <c r="C11" s="19"/>
      <c r="D11" s="96"/>
      <c r="E11" s="96"/>
      <c r="F11" s="96"/>
      <c r="G11" s="96"/>
      <c r="H11" s="19"/>
      <c r="I11" s="20"/>
      <c r="J11" s="51"/>
    </row>
    <row r="12" spans="1:10" x14ac:dyDescent="0.25">
      <c r="A12" s="29" t="s">
        <v>3</v>
      </c>
      <c r="B12" s="19" t="s">
        <v>46</v>
      </c>
      <c r="C12" s="19"/>
      <c r="D12" s="89"/>
      <c r="E12" s="88"/>
      <c r="F12" s="88"/>
      <c r="G12" s="89"/>
      <c r="H12" s="19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0.75</v>
      </c>
      <c r="B13" s="19" t="s">
        <v>47</v>
      </c>
      <c r="C13" s="19"/>
      <c r="D13" s="89"/>
      <c r="E13" s="88"/>
      <c r="F13" s="88"/>
      <c r="G13" s="88"/>
      <c r="H13" s="19"/>
      <c r="I13" s="20"/>
      <c r="J13" s="51"/>
    </row>
    <row r="14" spans="1:10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51"/>
    </row>
    <row r="15" spans="1:10" x14ac:dyDescent="0.25">
      <c r="A15" s="24"/>
      <c r="B15" s="96" t="s">
        <v>27</v>
      </c>
      <c r="C15" s="19" t="s">
        <v>53</v>
      </c>
      <c r="D15" s="19"/>
      <c r="E15" s="19"/>
      <c r="F15" s="19"/>
      <c r="G15" s="19"/>
      <c r="H15" s="19"/>
      <c r="I15" s="20"/>
      <c r="J15" s="51"/>
    </row>
    <row r="16" spans="1:10" x14ac:dyDescent="0.25">
      <c r="A16" s="24"/>
      <c r="B16" s="96" t="s">
        <v>28</v>
      </c>
      <c r="C16" s="19" t="s">
        <v>54</v>
      </c>
      <c r="D16" s="19"/>
      <c r="E16" s="19"/>
      <c r="F16" s="19"/>
      <c r="G16" s="19"/>
      <c r="H16" s="19"/>
      <c r="I16" s="20"/>
      <c r="J16" s="51"/>
    </row>
    <row r="17" spans="1:10" x14ac:dyDescent="0.25">
      <c r="A17" s="24"/>
      <c r="B17" s="96" t="s">
        <v>48</v>
      </c>
      <c r="C17" s="19" t="s">
        <v>55</v>
      </c>
      <c r="D17" s="19"/>
      <c r="E17" s="19"/>
      <c r="F17" s="19"/>
      <c r="G17" s="19"/>
      <c r="H17" s="19"/>
      <c r="I17" s="20"/>
      <c r="J17" s="51"/>
    </row>
    <row r="18" spans="1:10" x14ac:dyDescent="0.25">
      <c r="A18" s="24"/>
      <c r="B18" s="96" t="s">
        <v>30</v>
      </c>
      <c r="C18" s="19" t="s">
        <v>56</v>
      </c>
      <c r="D18" s="19"/>
      <c r="E18" s="19"/>
      <c r="F18" s="19"/>
      <c r="G18" s="19"/>
      <c r="H18" s="19"/>
      <c r="I18" s="20"/>
      <c r="J18" s="51"/>
    </row>
    <row r="19" spans="1:10" x14ac:dyDescent="0.25">
      <c r="A19" s="24"/>
      <c r="B19" s="96" t="s">
        <v>31</v>
      </c>
      <c r="C19" s="19" t="s">
        <v>57</v>
      </c>
      <c r="D19" s="19"/>
      <c r="E19" s="19"/>
      <c r="F19" s="19"/>
      <c r="G19" s="19"/>
      <c r="H19" s="19"/>
      <c r="I19" s="20"/>
      <c r="J19" s="51"/>
    </row>
    <row r="20" spans="1:10" x14ac:dyDescent="0.25">
      <c r="A20" s="24"/>
      <c r="B20" s="96" t="s">
        <v>32</v>
      </c>
      <c r="C20" s="19" t="s">
        <v>58</v>
      </c>
      <c r="D20" s="19"/>
      <c r="E20" s="19"/>
      <c r="F20" s="19"/>
      <c r="G20" s="19"/>
      <c r="H20" s="19"/>
      <c r="I20" s="20"/>
      <c r="J20" s="51"/>
    </row>
    <row r="21" spans="1:10" x14ac:dyDescent="0.25">
      <c r="A21" s="24"/>
      <c r="B21" s="96" t="s">
        <v>33</v>
      </c>
      <c r="C21" s="19" t="s">
        <v>59</v>
      </c>
      <c r="D21" s="19"/>
      <c r="E21" s="19"/>
      <c r="F21" s="19"/>
      <c r="G21" s="19"/>
      <c r="H21" s="19"/>
      <c r="I21" s="20"/>
      <c r="J21" s="51"/>
    </row>
    <row r="22" spans="1:10" x14ac:dyDescent="0.25">
      <c r="A22" s="24"/>
      <c r="B22" s="96"/>
      <c r="C22" s="19"/>
      <c r="D22" s="19"/>
      <c r="E22" s="19"/>
      <c r="F22" s="19"/>
      <c r="G22" s="19"/>
      <c r="H22" s="19"/>
      <c r="I22" s="20"/>
      <c r="J22" s="51"/>
    </row>
    <row r="23" spans="1:10" x14ac:dyDescent="0.25">
      <c r="A23" s="24"/>
      <c r="B23" s="69" t="s">
        <v>49</v>
      </c>
      <c r="C23" s="19"/>
      <c r="D23" s="19"/>
      <c r="E23" s="19"/>
      <c r="F23" s="19"/>
      <c r="G23" s="19"/>
      <c r="H23" s="19"/>
      <c r="I23" s="20"/>
      <c r="J23" s="51"/>
    </row>
    <row r="24" spans="1:10" x14ac:dyDescent="0.25">
      <c r="A24" s="24"/>
      <c r="B24" s="96"/>
      <c r="C24" s="19"/>
      <c r="D24" s="19"/>
      <c r="E24" s="19"/>
      <c r="F24" s="19"/>
      <c r="G24" s="19"/>
      <c r="H24" s="19"/>
      <c r="I24" s="20"/>
      <c r="J24" s="51"/>
    </row>
    <row r="25" spans="1:10" x14ac:dyDescent="0.25">
      <c r="A25" s="29" t="s">
        <v>4</v>
      </c>
      <c r="B25" s="19" t="s">
        <v>50</v>
      </c>
      <c r="C25" s="19"/>
      <c r="D25" s="19"/>
      <c r="E25" s="19"/>
      <c r="F25" s="19"/>
      <c r="G25" s="19"/>
      <c r="H25" s="19"/>
      <c r="I25" s="20"/>
      <c r="J25" s="51"/>
    </row>
    <row r="26" spans="1:10" ht="15.75" thickBot="1" x14ac:dyDescent="0.3">
      <c r="A26" s="9">
        <f>INDEX('Point Grid'!$C$8:$I$32,MATCH($A$1,'Point Grid'!$A$8:$A$32,0),MATCH(A25,'Point Grid'!$C$7:$I$7,0))</f>
        <v>0.75</v>
      </c>
      <c r="B26" s="19"/>
      <c r="C26" s="19"/>
      <c r="D26" s="19"/>
      <c r="E26" s="19"/>
      <c r="F26" s="19"/>
      <c r="G26" s="19"/>
      <c r="H26" s="19"/>
      <c r="I26" s="20"/>
      <c r="J26" s="51"/>
    </row>
    <row r="27" spans="1:10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51"/>
    </row>
    <row r="28" spans="1:10" x14ac:dyDescent="0.25">
      <c r="A28" s="21"/>
      <c r="B28" s="19"/>
      <c r="C28" s="19"/>
      <c r="D28" s="19"/>
      <c r="E28" s="19"/>
      <c r="F28" s="19"/>
      <c r="G28" s="19"/>
      <c r="H28" s="19"/>
      <c r="I28" s="20"/>
      <c r="J28" s="51"/>
    </row>
    <row r="29" spans="1:10" x14ac:dyDescent="0.25">
      <c r="A29" s="29" t="s">
        <v>5</v>
      </c>
      <c r="B29" s="19" t="s">
        <v>51</v>
      </c>
      <c r="C29" s="19"/>
      <c r="D29" s="19"/>
      <c r="E29" s="19"/>
      <c r="F29" s="19"/>
      <c r="G29" s="19"/>
      <c r="H29" s="19"/>
      <c r="I29" s="20"/>
      <c r="J29" s="51"/>
    </row>
    <row r="30" spans="1:10" ht="15.75" thickBot="1" x14ac:dyDescent="0.3">
      <c r="A30" s="9">
        <f>INDEX('Point Grid'!$C$8:$I$32,MATCH($A$1,'Point Grid'!$A$8:$A$32,0),MATCH(A29,'Point Grid'!$C$7:$I$7,0))</f>
        <v>0.25</v>
      </c>
      <c r="B30" s="19" t="s">
        <v>52</v>
      </c>
      <c r="C30" s="19"/>
      <c r="D30" s="19"/>
      <c r="E30" s="19"/>
      <c r="F30" s="19"/>
      <c r="G30" s="19"/>
      <c r="H30" s="19"/>
      <c r="I30" s="20"/>
      <c r="J30" s="51"/>
    </row>
    <row r="31" spans="1:10" ht="15.75" thickBot="1" x14ac:dyDescent="0.3">
      <c r="A31" s="5"/>
      <c r="B31" s="19"/>
      <c r="C31" s="19"/>
      <c r="D31" s="19"/>
      <c r="E31" s="19"/>
      <c r="F31" s="19"/>
      <c r="G31" s="19"/>
      <c r="H31" s="19"/>
      <c r="I31" s="20"/>
      <c r="J31" s="51"/>
    </row>
    <row r="32" spans="1:10" ht="15.75" thickBot="1" x14ac:dyDescent="0.3">
      <c r="A32" s="26"/>
      <c r="B32" s="52"/>
      <c r="C32" s="52"/>
      <c r="D32" s="52"/>
      <c r="E32" s="52"/>
      <c r="F32" s="52"/>
      <c r="G32" s="52"/>
      <c r="H32" s="52"/>
      <c r="I32" s="53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  <row r="95" spans="2:10" x14ac:dyDescent="0.25">
      <c r="B95" s="51"/>
      <c r="C95" s="51"/>
      <c r="D95" s="51"/>
      <c r="E95" s="51"/>
      <c r="F95" s="51"/>
      <c r="G95" s="51"/>
      <c r="H95" s="51"/>
      <c r="I95" s="51"/>
      <c r="J95" s="51"/>
    </row>
    <row r="96" spans="2:10" x14ac:dyDescent="0.25">
      <c r="B96" s="51"/>
      <c r="C96" s="51"/>
      <c r="D96" s="51"/>
      <c r="E96" s="51"/>
      <c r="F96" s="51"/>
      <c r="G96" s="51"/>
      <c r="H96" s="51"/>
      <c r="I96" s="51"/>
      <c r="J96" s="51"/>
    </row>
    <row r="97" spans="2:10" x14ac:dyDescent="0.25">
      <c r="B97" s="51"/>
      <c r="C97" s="51"/>
      <c r="D97" s="51"/>
      <c r="E97" s="51"/>
      <c r="F97" s="51"/>
      <c r="G97" s="51"/>
      <c r="H97" s="51"/>
      <c r="I97" s="51"/>
      <c r="J97" s="51"/>
    </row>
    <row r="98" spans="2:10" x14ac:dyDescent="0.25">
      <c r="B98" s="51"/>
      <c r="C98" s="51"/>
      <c r="D98" s="51"/>
      <c r="E98" s="51"/>
      <c r="F98" s="51"/>
      <c r="G98" s="51"/>
      <c r="H98" s="51"/>
      <c r="I98" s="51"/>
      <c r="J98" s="51"/>
    </row>
    <row r="99" spans="2:10" x14ac:dyDescent="0.25">
      <c r="B99" s="51"/>
      <c r="C99" s="51"/>
      <c r="D99" s="51"/>
      <c r="E99" s="51"/>
      <c r="F99" s="51"/>
      <c r="G99" s="51"/>
      <c r="H99" s="51"/>
      <c r="I99" s="51"/>
      <c r="J99" s="51"/>
    </row>
    <row r="100" spans="2:10" x14ac:dyDescent="0.2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10" x14ac:dyDescent="0.25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x14ac:dyDescent="0.25">
      <c r="B102" s="51"/>
      <c r="C102" s="51"/>
      <c r="D102" s="51"/>
      <c r="E102" s="51"/>
      <c r="F102" s="51"/>
      <c r="G102" s="51"/>
      <c r="H102" s="51"/>
      <c r="I102" s="51"/>
      <c r="J102" s="5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:A11 A14 A27 A31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Grid'!B:B,MATCH('3'!A1,'Point Grid'!A:A,0))</f>
        <v>3.75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60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61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9" t="s">
        <v>62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0.75</v>
      </c>
      <c r="B15" s="19" t="s">
        <v>63</v>
      </c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40"/>
      <c r="B19" s="19"/>
      <c r="C19" s="19"/>
      <c r="D19" s="19"/>
      <c r="E19" s="19"/>
      <c r="F19" s="19"/>
      <c r="G19" s="19"/>
      <c r="H19" s="19"/>
      <c r="I19" s="20"/>
      <c r="J19" s="51"/>
    </row>
    <row r="20" spans="1:10" x14ac:dyDescent="0.25">
      <c r="A20" s="40"/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Grid'!B:B,MATCH('4'!A1,'Point Grid'!A:A,0))</f>
        <v>2.5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54"/>
      <c r="C5" s="54"/>
      <c r="D5" s="54"/>
      <c r="E5" s="54"/>
      <c r="F5" s="54"/>
      <c r="G5" s="54"/>
      <c r="H5" s="54"/>
      <c r="I5" s="20"/>
      <c r="J5" s="51"/>
    </row>
    <row r="6" spans="1:10" x14ac:dyDescent="0.25">
      <c r="A6" s="29" t="s">
        <v>2</v>
      </c>
      <c r="B6" s="19" t="s">
        <v>64</v>
      </c>
      <c r="C6" s="19"/>
      <c r="D6" s="19"/>
      <c r="E6" s="19"/>
      <c r="F6" s="19"/>
      <c r="G6" s="19"/>
      <c r="H6" s="54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1.25</v>
      </c>
      <c r="B7" s="19" t="s">
        <v>65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54"/>
      <c r="C8" s="54"/>
      <c r="D8" s="54"/>
      <c r="E8" s="54"/>
      <c r="F8" s="54"/>
      <c r="G8" s="54"/>
      <c r="H8" s="19"/>
      <c r="I8" s="20"/>
      <c r="J8" s="51"/>
    </row>
    <row r="9" spans="1:10" x14ac:dyDescent="0.25">
      <c r="A9" s="40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66</v>
      </c>
      <c r="C10" s="19"/>
      <c r="D10" s="19"/>
      <c r="E10" s="19"/>
      <c r="F10" s="19"/>
      <c r="G10" s="19"/>
      <c r="H10" s="19"/>
      <c r="I10" s="20"/>
      <c r="J10" s="51"/>
    </row>
    <row r="11" spans="1:10" ht="14.25" customHeight="1" thickBot="1" x14ac:dyDescent="0.3">
      <c r="A11" s="9">
        <f>INDEX('Point Grid'!$C$8:$I$32,MATCH($A$1,'Point Grid'!$A$8:$A$32,0),MATCH(A10,'Point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93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54" t="s">
        <v>67</v>
      </c>
      <c r="C14" s="54"/>
      <c r="D14" s="54"/>
      <c r="E14" s="54"/>
      <c r="F14" s="54"/>
      <c r="G14" s="54"/>
      <c r="H14" s="54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54"/>
      <c r="C17" s="54"/>
      <c r="D17" s="54"/>
      <c r="E17" s="54"/>
      <c r="F17" s="54"/>
      <c r="G17" s="54"/>
      <c r="H17" s="54"/>
      <c r="I17" s="20"/>
      <c r="J17" s="51"/>
    </row>
    <row r="18" spans="1:10" x14ac:dyDescent="0.25">
      <c r="A18" s="29"/>
      <c r="B18" s="54"/>
      <c r="C18" s="54"/>
      <c r="D18" s="54"/>
      <c r="E18" s="54"/>
      <c r="F18" s="54"/>
      <c r="G18" s="54"/>
      <c r="H18" s="54"/>
      <c r="I18" s="20"/>
      <c r="J18" s="51"/>
    </row>
    <row r="19" spans="1:10" x14ac:dyDescent="0.25">
      <c r="A19" s="29"/>
      <c r="B19" s="54"/>
      <c r="C19" s="54"/>
      <c r="D19" s="54"/>
      <c r="E19" s="54"/>
      <c r="F19" s="54"/>
      <c r="G19" s="54"/>
      <c r="H19" s="54"/>
      <c r="I19" s="20"/>
      <c r="J19" s="51"/>
    </row>
    <row r="20" spans="1:10" x14ac:dyDescent="0.25">
      <c r="A20" s="29"/>
      <c r="B20" s="54"/>
      <c r="C20" s="54"/>
      <c r="D20" s="54"/>
      <c r="E20" s="54"/>
      <c r="F20" s="54"/>
      <c r="G20" s="54"/>
      <c r="H20" s="54"/>
      <c r="I20" s="20"/>
      <c r="J20" s="51"/>
    </row>
    <row r="21" spans="1:10" ht="15.75" thickBot="1" x14ac:dyDescent="0.3">
      <c r="A21" s="41"/>
      <c r="B21" s="56"/>
      <c r="C21" s="56"/>
      <c r="D21" s="56"/>
      <c r="E21" s="56"/>
      <c r="F21" s="56"/>
      <c r="G21" s="56"/>
      <c r="H21" s="56"/>
      <c r="I21" s="62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9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68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69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</v>
      </c>
      <c r="B11" s="19" t="s">
        <v>70</v>
      </c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 t="s">
        <v>71</v>
      </c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9" t="s">
        <v>72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 t="s">
        <v>73</v>
      </c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 t="s">
        <v>74</v>
      </c>
      <c r="C16" s="19"/>
      <c r="D16" s="19"/>
      <c r="E16" s="19"/>
      <c r="F16" s="19"/>
      <c r="G16" s="19"/>
      <c r="H16" s="19"/>
      <c r="I16" s="20"/>
      <c r="J16" s="51"/>
    </row>
    <row r="17" spans="1:10" ht="14.25" customHeight="1" x14ac:dyDescent="0.25">
      <c r="A17" s="24"/>
      <c r="B17" s="19" t="s">
        <v>75</v>
      </c>
      <c r="C17" s="19"/>
      <c r="D17" s="19"/>
      <c r="E17" s="19"/>
      <c r="F17" s="19"/>
      <c r="G17" s="19"/>
      <c r="H17" s="19"/>
      <c r="I17" s="20"/>
      <c r="J17" s="51"/>
    </row>
    <row r="18" spans="1:10" ht="14.25" customHeight="1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51"/>
    </row>
    <row r="19" spans="1:10" ht="14.25" customHeight="1" x14ac:dyDescent="0.25">
      <c r="A19" s="24"/>
      <c r="B19" s="19" t="s">
        <v>76</v>
      </c>
      <c r="C19" s="19"/>
      <c r="D19" s="19"/>
      <c r="E19" s="19"/>
      <c r="F19" s="19"/>
      <c r="G19" s="19"/>
      <c r="H19" s="19"/>
      <c r="I19" s="20"/>
      <c r="J19" s="51"/>
    </row>
    <row r="20" spans="1:10" ht="14.25" customHeight="1" x14ac:dyDescent="0.25">
      <c r="A20" s="24"/>
      <c r="B20" s="19"/>
      <c r="C20" s="19"/>
      <c r="D20" s="19"/>
      <c r="E20" s="19"/>
      <c r="F20" s="19"/>
      <c r="G20" s="19"/>
      <c r="H20" s="19"/>
      <c r="I20" s="20"/>
      <c r="J20" s="51"/>
    </row>
    <row r="21" spans="1:10" x14ac:dyDescent="0.25">
      <c r="A21" s="29" t="s">
        <v>5</v>
      </c>
      <c r="B21" s="19" t="s">
        <v>77</v>
      </c>
      <c r="C21" s="19"/>
      <c r="D21" s="19"/>
      <c r="E21" s="19"/>
      <c r="F21" s="19"/>
      <c r="G21" s="19"/>
      <c r="H21" s="19"/>
      <c r="I21" s="20"/>
      <c r="J21" s="51"/>
    </row>
    <row r="22" spans="1:10" ht="15.75" thickBot="1" x14ac:dyDescent="0.3">
      <c r="A22" s="9">
        <f>INDEX('Point Grid'!$C$8:$I$32,MATCH($A$1,'Point Grid'!$A$8:$A$32,0),MATCH(A21,'Point Grid'!$C$7:$I$7,0))</f>
        <v>0.5</v>
      </c>
      <c r="B22" s="19" t="s">
        <v>78</v>
      </c>
      <c r="C22" s="19"/>
      <c r="D22" s="19"/>
      <c r="E22" s="19"/>
      <c r="F22" s="19"/>
      <c r="G22" s="19"/>
      <c r="H22" s="19"/>
      <c r="I22" s="20"/>
      <c r="J22" s="51"/>
    </row>
    <row r="23" spans="1:10" ht="15.75" thickBot="1" x14ac:dyDescent="0.3">
      <c r="A23" s="5"/>
      <c r="B23" s="19"/>
      <c r="C23" s="19"/>
      <c r="D23" s="19"/>
      <c r="E23" s="19"/>
      <c r="F23" s="19"/>
      <c r="G23" s="19"/>
      <c r="H23" s="19"/>
      <c r="I23" s="20"/>
      <c r="J23" s="51"/>
    </row>
    <row r="24" spans="1:10" ht="14.25" customHeight="1" x14ac:dyDescent="0.25">
      <c r="A24" s="24"/>
      <c r="B24" s="19" t="s">
        <v>79</v>
      </c>
      <c r="C24" s="19"/>
      <c r="D24" s="19"/>
      <c r="E24" s="19"/>
      <c r="F24" s="19"/>
      <c r="G24" s="19"/>
      <c r="H24" s="19"/>
      <c r="I24" s="20"/>
      <c r="J24" s="51"/>
    </row>
    <row r="25" spans="1:10" ht="14.25" customHeight="1" x14ac:dyDescent="0.25">
      <c r="A25" s="24"/>
      <c r="B25" s="19" t="s">
        <v>80</v>
      </c>
      <c r="C25" s="19"/>
      <c r="D25" s="19"/>
      <c r="E25" s="19"/>
      <c r="F25" s="19"/>
      <c r="G25" s="19"/>
      <c r="H25" s="19"/>
      <c r="I25" s="20"/>
      <c r="J25" s="51"/>
    </row>
    <row r="26" spans="1:10" ht="14.25" customHeight="1" thickBot="1" x14ac:dyDescent="0.3">
      <c r="A26" s="26"/>
      <c r="B26" s="52"/>
      <c r="C26" s="52"/>
      <c r="D26" s="52"/>
      <c r="E26" s="52"/>
      <c r="F26" s="52"/>
      <c r="G26" s="52"/>
      <c r="H26" s="52"/>
      <c r="I26" s="53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90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81</v>
      </c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1.5</v>
      </c>
      <c r="B4" s="19" t="s">
        <v>82</v>
      </c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 t="s">
        <v>83</v>
      </c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4"/>
      <c r="B6" s="19" t="s">
        <v>84</v>
      </c>
      <c r="C6" s="19"/>
      <c r="D6" s="19"/>
      <c r="E6" s="19"/>
      <c r="F6" s="19"/>
      <c r="G6" s="19"/>
      <c r="H6" s="19"/>
      <c r="I6" s="20"/>
      <c r="J6" s="51"/>
    </row>
    <row r="7" spans="1:10" x14ac:dyDescent="0.25">
      <c r="A7" s="24"/>
      <c r="B7" s="19" t="s">
        <v>85</v>
      </c>
      <c r="C7" s="19"/>
      <c r="D7" s="19"/>
      <c r="E7" s="19"/>
      <c r="F7" s="19"/>
      <c r="G7" s="19"/>
      <c r="H7" s="19"/>
      <c r="I7" s="20"/>
      <c r="J7" s="51"/>
    </row>
    <row r="8" spans="1:10" x14ac:dyDescent="0.25">
      <c r="A8" s="24"/>
      <c r="B8" s="19" t="s">
        <v>86</v>
      </c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 t="s">
        <v>87</v>
      </c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4"/>
      <c r="B10" s="19" t="s">
        <v>88</v>
      </c>
      <c r="C10" s="19"/>
      <c r="D10" s="19"/>
      <c r="E10" s="19"/>
      <c r="F10" s="19"/>
      <c r="G10" s="19"/>
      <c r="H10" s="19"/>
      <c r="I10" s="20"/>
      <c r="J10" s="51"/>
    </row>
    <row r="11" spans="1:10" x14ac:dyDescent="0.25">
      <c r="A11" s="24"/>
      <c r="B11" s="19"/>
      <c r="C11" s="19"/>
      <c r="D11" s="19"/>
      <c r="E11" s="19"/>
      <c r="F11" s="19"/>
      <c r="G11" s="19"/>
      <c r="H11" s="19"/>
      <c r="I11" s="20"/>
      <c r="J11" s="51"/>
    </row>
    <row r="12" spans="1:10" x14ac:dyDescent="0.25">
      <c r="A12" s="29" t="s">
        <v>2</v>
      </c>
      <c r="B12" s="19" t="s">
        <v>89</v>
      </c>
      <c r="C12" s="19"/>
      <c r="D12" s="19"/>
      <c r="E12" s="19"/>
      <c r="F12" s="19"/>
      <c r="G12" s="19"/>
      <c r="H12" s="19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1</v>
      </c>
      <c r="B13" s="19" t="s">
        <v>90</v>
      </c>
      <c r="C13" s="19"/>
      <c r="D13" s="19"/>
      <c r="E13" s="19"/>
      <c r="F13" s="19"/>
      <c r="G13" s="19"/>
      <c r="H13" s="19"/>
      <c r="I13" s="20"/>
      <c r="J13" s="51"/>
    </row>
    <row r="14" spans="1:10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51"/>
    </row>
    <row r="15" spans="1:10" x14ac:dyDescent="0.25">
      <c r="A15" s="24"/>
      <c r="B15" s="54"/>
      <c r="C15" s="54"/>
      <c r="D15" s="54"/>
      <c r="E15" s="54"/>
      <c r="F15" s="54"/>
      <c r="G15" s="54"/>
      <c r="H15" s="54"/>
      <c r="I15" s="20"/>
      <c r="J15" s="51"/>
    </row>
    <row r="16" spans="1:10" x14ac:dyDescent="0.25">
      <c r="A16" s="29" t="s">
        <v>3</v>
      </c>
      <c r="B16" s="19" t="s">
        <v>91</v>
      </c>
      <c r="C16" s="19"/>
      <c r="D16" s="19"/>
      <c r="E16" s="19"/>
      <c r="F16" s="19"/>
      <c r="G16" s="19"/>
      <c r="H16" s="19"/>
      <c r="I16" s="20"/>
      <c r="J16" s="51"/>
    </row>
    <row r="17" spans="1:10" ht="15.75" thickBot="1" x14ac:dyDescent="0.3">
      <c r="A17" s="9">
        <f>INDEX('Point Grid'!$C$8:$I$32,MATCH($A$1,'Point Grid'!$A$8:$A$32,0),MATCH(A16,'Point Grid'!$C$7:$I$7,0))</f>
        <v>0.5</v>
      </c>
      <c r="B17" s="19"/>
      <c r="C17" s="19"/>
      <c r="D17" s="19"/>
      <c r="E17" s="19"/>
      <c r="F17" s="19"/>
      <c r="G17" s="19"/>
      <c r="H17" s="19"/>
      <c r="I17" s="20"/>
      <c r="J17" s="51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24"/>
      <c r="B19" s="54"/>
      <c r="C19" s="54"/>
      <c r="D19" s="54"/>
      <c r="E19" s="54"/>
      <c r="F19" s="54"/>
      <c r="G19" s="54"/>
      <c r="H19" s="54"/>
      <c r="I19" s="20"/>
      <c r="J19" s="51"/>
    </row>
    <row r="20" spans="1:10" x14ac:dyDescent="0.25">
      <c r="A20" s="24"/>
      <c r="B20" s="54"/>
      <c r="C20" s="54"/>
      <c r="D20" s="54"/>
      <c r="E20" s="54"/>
      <c r="F20" s="54"/>
      <c r="G20" s="54"/>
      <c r="H20" s="54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40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26" t="s">
        <v>92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40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26" t="s">
        <v>93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</v>
      </c>
      <c r="B11" s="126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31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9"/>
      <c r="B13" s="126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26" t="s">
        <v>94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0.25</v>
      </c>
      <c r="B15" s="31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26" t="s">
        <v>95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126" t="s">
        <v>96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3.25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97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2</v>
      </c>
      <c r="B7" s="54" t="s">
        <v>98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54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40"/>
      <c r="B9" s="54"/>
      <c r="C9" s="54"/>
      <c r="D9" s="54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54" t="s">
        <v>99</v>
      </c>
      <c r="C10" s="54"/>
      <c r="D10" s="54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0.25</v>
      </c>
      <c r="B11" s="54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54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54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54" t="s">
        <v>100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54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40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9" t="s">
        <v>101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54"/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54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28515625" style="23" customWidth="1"/>
    <col min="10" max="16384" width="9.140625" style="30"/>
  </cols>
  <sheetData>
    <row r="1" spans="1:10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7"/>
      <c r="C3" s="67"/>
      <c r="D3" s="67"/>
      <c r="E3" s="67"/>
      <c r="F3" s="67"/>
      <c r="G3" s="67"/>
      <c r="H3" s="67"/>
      <c r="I3" s="91"/>
      <c r="J3" s="92"/>
    </row>
    <row r="4" spans="1:10" x14ac:dyDescent="0.25">
      <c r="A4" s="9">
        <f>INDEX('Point Grid'!B:B,MATCH($A$1,'Point Grid'!A:A,0))</f>
        <v>2</v>
      </c>
      <c r="B4" s="67"/>
      <c r="C4" s="67"/>
      <c r="D4" s="67"/>
      <c r="E4" s="67"/>
      <c r="F4" s="67"/>
      <c r="G4" s="67"/>
      <c r="H4" s="67"/>
      <c r="I4" s="91"/>
      <c r="J4" s="92"/>
    </row>
    <row r="5" spans="1:10" x14ac:dyDescent="0.25">
      <c r="A5" s="24"/>
      <c r="B5" s="67"/>
      <c r="C5" s="67"/>
      <c r="D5" s="67"/>
      <c r="E5" s="67"/>
      <c r="F5" s="67"/>
      <c r="G5" s="67"/>
      <c r="H5" s="67"/>
      <c r="I5" s="91"/>
      <c r="J5" s="92"/>
    </row>
    <row r="6" spans="1:10" x14ac:dyDescent="0.25">
      <c r="A6" s="29" t="s">
        <v>2</v>
      </c>
      <c r="B6" s="67" t="s">
        <v>102</v>
      </c>
      <c r="C6" s="67"/>
      <c r="D6" s="67"/>
      <c r="E6" s="67"/>
      <c r="F6" s="67"/>
      <c r="G6" s="67"/>
      <c r="H6" s="67"/>
      <c r="I6" s="91"/>
      <c r="J6" s="92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67"/>
      <c r="C7" s="67"/>
      <c r="D7" s="67"/>
      <c r="E7" s="67"/>
      <c r="F7" s="67"/>
      <c r="G7" s="67"/>
      <c r="H7" s="67"/>
      <c r="I7" s="91"/>
      <c r="J7" s="92"/>
    </row>
    <row r="8" spans="1:10" ht="15.75" thickBot="1" x14ac:dyDescent="0.3">
      <c r="A8" s="5"/>
      <c r="B8" s="39"/>
      <c r="C8" s="39"/>
      <c r="D8" s="39"/>
      <c r="E8" s="67"/>
      <c r="F8" s="67"/>
      <c r="G8" s="67"/>
      <c r="H8" s="67"/>
      <c r="I8" s="91"/>
      <c r="J8" s="92"/>
    </row>
    <row r="9" spans="1:10" x14ac:dyDescent="0.25">
      <c r="A9" s="17"/>
      <c r="B9" s="39"/>
      <c r="C9" s="39"/>
      <c r="D9" s="39"/>
      <c r="E9" s="67"/>
      <c r="F9" s="67"/>
      <c r="G9" s="67"/>
      <c r="H9" s="67"/>
      <c r="I9" s="91"/>
      <c r="J9" s="92"/>
    </row>
    <row r="10" spans="1:10" x14ac:dyDescent="0.25">
      <c r="A10" s="29" t="s">
        <v>3</v>
      </c>
      <c r="B10" s="39" t="s">
        <v>103</v>
      </c>
      <c r="C10" s="67"/>
      <c r="D10" s="67"/>
      <c r="E10" s="67"/>
      <c r="F10" s="67"/>
      <c r="G10" s="67"/>
      <c r="H10" s="67"/>
      <c r="I10" s="91"/>
      <c r="J10" s="92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39"/>
      <c r="C11" s="67"/>
      <c r="D11" s="67"/>
      <c r="E11" s="67"/>
      <c r="F11" s="67"/>
      <c r="G11" s="67"/>
      <c r="H11" s="67"/>
      <c r="I11" s="91"/>
      <c r="J11" s="92"/>
    </row>
    <row r="12" spans="1:10" ht="15.75" thickBot="1" x14ac:dyDescent="0.3">
      <c r="A12" s="5"/>
      <c r="B12" s="39"/>
      <c r="C12" s="67"/>
      <c r="D12" s="67"/>
      <c r="E12" s="67"/>
      <c r="F12" s="67"/>
      <c r="G12" s="67"/>
      <c r="H12" s="67"/>
      <c r="I12" s="91"/>
      <c r="J12" s="92"/>
    </row>
    <row r="13" spans="1:10" x14ac:dyDescent="0.25">
      <c r="A13" s="31"/>
      <c r="B13" s="67"/>
      <c r="C13" s="67"/>
      <c r="D13" s="67"/>
      <c r="E13" s="67"/>
      <c r="F13" s="67"/>
      <c r="G13" s="67"/>
      <c r="H13" s="67"/>
      <c r="I13" s="91"/>
      <c r="J13" s="92"/>
    </row>
    <row r="14" spans="1:10" s="23" customFormat="1" x14ac:dyDescent="0.25">
      <c r="A14" s="29" t="s">
        <v>4</v>
      </c>
      <c r="B14" s="54" t="s">
        <v>104</v>
      </c>
      <c r="C14" s="19"/>
      <c r="D14" s="19"/>
      <c r="E14" s="19"/>
      <c r="F14" s="19"/>
      <c r="G14" s="19"/>
      <c r="H14" s="19"/>
      <c r="I14" s="20"/>
      <c r="J14" s="51"/>
    </row>
    <row r="15" spans="1:10" s="23" customFormat="1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s="23" customFormat="1" ht="15.75" thickBot="1" x14ac:dyDescent="0.3">
      <c r="A16" s="5"/>
      <c r="B16" s="54"/>
      <c r="C16" s="19"/>
      <c r="D16" s="19"/>
      <c r="E16" s="19"/>
      <c r="F16" s="19"/>
      <c r="G16" s="19"/>
      <c r="H16" s="19"/>
      <c r="I16" s="20"/>
      <c r="J16" s="51"/>
    </row>
    <row r="17" spans="1:10" s="23" customFormat="1" x14ac:dyDescent="0.25">
      <c r="A17" s="40"/>
      <c r="B17" s="19"/>
      <c r="C17" s="19"/>
      <c r="D17" s="19"/>
      <c r="E17" s="19"/>
      <c r="F17" s="19"/>
      <c r="G17" s="19"/>
      <c r="H17" s="19"/>
      <c r="I17" s="20"/>
      <c r="J17" s="51"/>
    </row>
    <row r="18" spans="1:10" s="23" customFormat="1" x14ac:dyDescent="0.25">
      <c r="A18" s="29" t="s">
        <v>5</v>
      </c>
      <c r="B18" s="19" t="s">
        <v>105</v>
      </c>
      <c r="C18" s="19"/>
      <c r="D18" s="19"/>
      <c r="E18" s="19"/>
      <c r="F18" s="19"/>
      <c r="G18" s="19"/>
      <c r="H18" s="19"/>
      <c r="I18" s="20"/>
      <c r="J18" s="51"/>
    </row>
    <row r="19" spans="1:10" s="23" customFormat="1" ht="15.75" thickBot="1" x14ac:dyDescent="0.3">
      <c r="A19" s="9">
        <f>INDEX('Point Grid'!$C$8:$I$32,MATCH($A$1,'Point Grid'!$A$8:$A$32,0),MATCH(A18,'Point Grid'!$C$7:$I$7,0))</f>
        <v>0.5</v>
      </c>
      <c r="B19" s="54" t="s">
        <v>106</v>
      </c>
      <c r="C19" s="19"/>
      <c r="D19" s="19"/>
      <c r="E19" s="19"/>
      <c r="F19" s="19"/>
      <c r="G19" s="19"/>
      <c r="H19" s="19"/>
      <c r="I19" s="20"/>
      <c r="J19" s="51"/>
    </row>
    <row r="20" spans="1:10" s="23" customFormat="1" ht="15.75" thickBot="1" x14ac:dyDescent="0.3">
      <c r="A20" s="5"/>
      <c r="B20" s="54"/>
      <c r="C20" s="19"/>
      <c r="D20" s="19"/>
      <c r="E20" s="19"/>
      <c r="F20" s="19"/>
      <c r="G20" s="19"/>
      <c r="H20" s="19"/>
      <c r="I20" s="20"/>
      <c r="J20" s="51"/>
    </row>
    <row r="21" spans="1:10" s="23" customFormat="1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s="23" customFormat="1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92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92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92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92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92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92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92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92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92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92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92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92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92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92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92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92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92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92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92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92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92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92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92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92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92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92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92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92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92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92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92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92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92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92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92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92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92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92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92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92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92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92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92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92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92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92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92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92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92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92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92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92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92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92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92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92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92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92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92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92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92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92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92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92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92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92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92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92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92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83" t="s">
        <v>107</v>
      </c>
      <c r="C3" s="84"/>
      <c r="D3" s="84"/>
      <c r="E3" s="84"/>
      <c r="F3" s="84"/>
      <c r="G3" s="85"/>
      <c r="H3" s="19"/>
      <c r="I3" s="20"/>
      <c r="J3" s="51"/>
    </row>
    <row r="4" spans="1:41" x14ac:dyDescent="0.25">
      <c r="A4" s="9">
        <f>INDEX('Point Grid'!B:B,MATCH($A$1,'Point Grid'!A:A,0))</f>
        <v>2.25</v>
      </c>
      <c r="B4" s="97" t="s">
        <v>108</v>
      </c>
      <c r="C4" s="125">
        <v>2012</v>
      </c>
      <c r="D4" s="125">
        <v>2013</v>
      </c>
      <c r="E4" s="125">
        <v>2014</v>
      </c>
      <c r="F4" s="125">
        <v>2015</v>
      </c>
      <c r="G4" s="136">
        <v>2016</v>
      </c>
      <c r="H4" s="19"/>
      <c r="I4" s="20"/>
      <c r="J4" s="51"/>
    </row>
    <row r="5" spans="1:41" x14ac:dyDescent="0.25">
      <c r="A5" s="31"/>
      <c r="B5" s="140">
        <v>2012</v>
      </c>
      <c r="C5" s="95">
        <v>1000</v>
      </c>
      <c r="D5" s="95">
        <v>1300</v>
      </c>
      <c r="E5" s="95">
        <v>1600</v>
      </c>
      <c r="F5" s="95">
        <v>1700</v>
      </c>
      <c r="G5" s="143">
        <v>1400</v>
      </c>
      <c r="H5" s="19"/>
      <c r="I5" s="20"/>
      <c r="J5" s="51"/>
    </row>
    <row r="6" spans="1:41" x14ac:dyDescent="0.25">
      <c r="A6" s="29"/>
      <c r="B6" s="141">
        <v>2013</v>
      </c>
      <c r="C6" s="144"/>
      <c r="D6" s="144">
        <v>2100</v>
      </c>
      <c r="E6" s="145">
        <v>2900</v>
      </c>
      <c r="F6" s="145">
        <v>2800</v>
      </c>
      <c r="G6" s="146">
        <v>2700</v>
      </c>
      <c r="H6" s="127"/>
      <c r="I6" s="2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141">
        <v>2014</v>
      </c>
      <c r="C7" s="144"/>
      <c r="D7" s="145"/>
      <c r="E7" s="145">
        <v>4100</v>
      </c>
      <c r="F7" s="145">
        <v>4100</v>
      </c>
      <c r="G7" s="146">
        <v>3700</v>
      </c>
      <c r="H7" s="129"/>
      <c r="I7" s="2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/>
      <c r="B8" s="141">
        <v>2015</v>
      </c>
      <c r="C8" s="144"/>
      <c r="D8" s="145"/>
      <c r="E8" s="145"/>
      <c r="F8" s="145">
        <v>3600</v>
      </c>
      <c r="G8" s="146">
        <v>3300</v>
      </c>
      <c r="H8" s="129"/>
      <c r="I8" s="2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x14ac:dyDescent="0.25">
      <c r="A9" s="29"/>
      <c r="B9" s="142">
        <v>2016</v>
      </c>
      <c r="C9" s="147"/>
      <c r="D9" s="148"/>
      <c r="E9" s="148"/>
      <c r="F9" s="148"/>
      <c r="G9" s="149">
        <v>3100</v>
      </c>
      <c r="H9" s="129"/>
      <c r="I9" s="2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x14ac:dyDescent="0.25">
      <c r="A10" s="29"/>
      <c r="B10" s="87"/>
      <c r="C10" s="114"/>
      <c r="D10" s="131"/>
      <c r="E10" s="131"/>
      <c r="F10" s="131"/>
      <c r="G10" s="129"/>
      <c r="H10" s="129"/>
      <c r="I10" s="2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29"/>
      <c r="B11" s="90" t="s">
        <v>109</v>
      </c>
      <c r="C11" s="137"/>
      <c r="D11" s="138"/>
      <c r="E11" s="138"/>
      <c r="F11" s="138"/>
      <c r="G11" s="139"/>
      <c r="H11" s="129"/>
      <c r="I11" s="2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/>
      <c r="B12" s="99" t="s">
        <v>108</v>
      </c>
      <c r="C12" s="137">
        <v>2012</v>
      </c>
      <c r="D12" s="138">
        <v>2013</v>
      </c>
      <c r="E12" s="138">
        <v>2014</v>
      </c>
      <c r="F12" s="138">
        <v>2015</v>
      </c>
      <c r="G12" s="139">
        <v>2016</v>
      </c>
      <c r="H12" s="129"/>
      <c r="I12" s="2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x14ac:dyDescent="0.25">
      <c r="A13" s="29"/>
      <c r="B13" s="141">
        <v>2012</v>
      </c>
      <c r="C13" s="144">
        <v>220</v>
      </c>
      <c r="D13" s="145">
        <v>650</v>
      </c>
      <c r="E13" s="145">
        <v>1310</v>
      </c>
      <c r="F13" s="145">
        <v>1560</v>
      </c>
      <c r="G13" s="146">
        <v>1560</v>
      </c>
      <c r="H13" s="129"/>
      <c r="I13" s="2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x14ac:dyDescent="0.25">
      <c r="A14" s="29"/>
      <c r="B14" s="141">
        <v>2013</v>
      </c>
      <c r="C14" s="144"/>
      <c r="D14" s="145">
        <v>570</v>
      </c>
      <c r="E14" s="145">
        <v>1280</v>
      </c>
      <c r="F14" s="145">
        <v>2030</v>
      </c>
      <c r="G14" s="146">
        <v>2070</v>
      </c>
      <c r="H14" s="129"/>
      <c r="I14" s="20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141">
        <v>2014</v>
      </c>
      <c r="C15" s="144"/>
      <c r="D15" s="145"/>
      <c r="E15" s="145">
        <v>1320</v>
      </c>
      <c r="F15" s="145">
        <v>2860</v>
      </c>
      <c r="G15" s="146">
        <v>3700</v>
      </c>
      <c r="H15" s="129"/>
      <c r="I15" s="2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141">
        <v>2015</v>
      </c>
      <c r="C16" s="144"/>
      <c r="D16" s="145"/>
      <c r="E16" s="145"/>
      <c r="F16" s="145">
        <v>1750</v>
      </c>
      <c r="G16" s="146">
        <v>2640</v>
      </c>
      <c r="H16" s="129"/>
      <c r="I16" s="20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142">
        <v>2016</v>
      </c>
      <c r="C17" s="147"/>
      <c r="D17" s="148"/>
      <c r="E17" s="148"/>
      <c r="F17" s="148"/>
      <c r="G17" s="149">
        <v>1430</v>
      </c>
      <c r="H17" s="129"/>
      <c r="I17" s="20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87"/>
      <c r="C18" s="114"/>
      <c r="D18" s="131"/>
      <c r="E18" s="131"/>
      <c r="F18" s="131"/>
      <c r="G18" s="129"/>
      <c r="H18" s="129"/>
      <c r="I18" s="2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29"/>
      <c r="B19" s="90" t="s">
        <v>110</v>
      </c>
      <c r="C19" s="137"/>
      <c r="D19" s="138"/>
      <c r="E19" s="138"/>
      <c r="F19" s="138"/>
      <c r="G19" s="139"/>
      <c r="H19" s="129"/>
      <c r="I19" s="2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x14ac:dyDescent="0.25">
      <c r="A20" s="29"/>
      <c r="B20" s="99" t="s">
        <v>108</v>
      </c>
      <c r="C20" s="137">
        <v>2012</v>
      </c>
      <c r="D20" s="138">
        <v>2013</v>
      </c>
      <c r="E20" s="138">
        <v>2014</v>
      </c>
      <c r="F20" s="138">
        <v>2015</v>
      </c>
      <c r="G20" s="139">
        <v>2016</v>
      </c>
      <c r="H20" s="129"/>
      <c r="I20" s="20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29"/>
      <c r="B21" s="141">
        <v>2012</v>
      </c>
      <c r="C21" s="144">
        <v>530</v>
      </c>
      <c r="D21" s="145">
        <v>340</v>
      </c>
      <c r="E21" s="145">
        <v>140</v>
      </c>
      <c r="F21" s="145">
        <v>70</v>
      </c>
      <c r="G21" s="146">
        <v>0</v>
      </c>
      <c r="H21" s="129"/>
      <c r="I21" s="20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x14ac:dyDescent="0.25">
      <c r="A22" s="29"/>
      <c r="B22" s="141">
        <v>2013</v>
      </c>
      <c r="C22" s="144"/>
      <c r="D22" s="145">
        <v>940</v>
      </c>
      <c r="E22" s="145">
        <v>890</v>
      </c>
      <c r="F22" s="145">
        <v>260</v>
      </c>
      <c r="G22" s="146">
        <v>130</v>
      </c>
      <c r="H22" s="129"/>
      <c r="I22" s="2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x14ac:dyDescent="0.25">
      <c r="A23" s="29"/>
      <c r="B23" s="141">
        <v>2014</v>
      </c>
      <c r="C23" s="144"/>
      <c r="D23" s="145"/>
      <c r="E23" s="145">
        <v>2110</v>
      </c>
      <c r="F23" s="145">
        <v>440</v>
      </c>
      <c r="G23" s="146">
        <v>0</v>
      </c>
      <c r="H23" s="129"/>
      <c r="I23" s="20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x14ac:dyDescent="0.25">
      <c r="A24" s="29"/>
      <c r="B24" s="141">
        <v>2015</v>
      </c>
      <c r="C24" s="144"/>
      <c r="D24" s="145"/>
      <c r="E24" s="145"/>
      <c r="F24" s="145">
        <v>1450</v>
      </c>
      <c r="G24" s="146">
        <v>260</v>
      </c>
      <c r="H24" s="129"/>
      <c r="I24" s="20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x14ac:dyDescent="0.25">
      <c r="A25" s="29"/>
      <c r="B25" s="142">
        <v>2016</v>
      </c>
      <c r="C25" s="147"/>
      <c r="D25" s="148"/>
      <c r="E25" s="148"/>
      <c r="F25" s="148"/>
      <c r="G25" s="149">
        <v>1330</v>
      </c>
      <c r="H25" s="129"/>
      <c r="I25" s="20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x14ac:dyDescent="0.25">
      <c r="A26" s="29"/>
      <c r="B26" s="128"/>
      <c r="C26" s="98"/>
      <c r="D26" s="33"/>
      <c r="E26" s="33"/>
      <c r="F26" s="33"/>
      <c r="G26" s="129"/>
      <c r="H26" s="129"/>
      <c r="I26" s="2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x14ac:dyDescent="0.25">
      <c r="A27" s="29" t="s">
        <v>2</v>
      </c>
      <c r="B27" s="150" t="s">
        <v>111</v>
      </c>
      <c r="C27" s="98"/>
      <c r="D27" s="33"/>
      <c r="E27" s="33"/>
      <c r="F27" s="33"/>
      <c r="G27" s="129"/>
      <c r="H27" s="129"/>
      <c r="I27" s="20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ht="15.75" thickBot="1" x14ac:dyDescent="0.3">
      <c r="A28" s="9">
        <f>INDEX('Point Grid'!$C$8:$I$32,MATCH($A$1,'Point Grid'!$A$8:$A$32,0),MATCH(A27,'Point Grid'!$C$7:$I$7,0))</f>
        <v>1</v>
      </c>
      <c r="B28" s="150"/>
      <c r="C28" s="98"/>
      <c r="D28" s="33"/>
      <c r="E28" s="33"/>
      <c r="F28" s="33"/>
      <c r="G28" s="129"/>
      <c r="H28" s="129"/>
      <c r="I28" s="20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ht="15.75" thickBot="1" x14ac:dyDescent="0.3">
      <c r="A29" s="5"/>
      <c r="B29" s="150"/>
      <c r="C29" s="98"/>
      <c r="D29" s="33"/>
      <c r="E29" s="33"/>
      <c r="F29" s="33"/>
      <c r="G29" s="129"/>
      <c r="H29" s="129"/>
      <c r="I29" s="20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1" x14ac:dyDescent="0.25">
      <c r="A30" s="17"/>
      <c r="B30" s="150"/>
      <c r="C30" s="98"/>
      <c r="D30" s="33"/>
      <c r="E30" s="33"/>
      <c r="F30" s="33"/>
      <c r="G30" s="129"/>
      <c r="H30" s="129"/>
      <c r="I30" s="20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</row>
    <row r="31" spans="1:41" x14ac:dyDescent="0.25">
      <c r="A31" s="29" t="s">
        <v>3</v>
      </c>
      <c r="B31" s="150" t="s">
        <v>112</v>
      </c>
      <c r="C31" s="98"/>
      <c r="D31" s="33"/>
      <c r="E31" s="33"/>
      <c r="F31" s="33"/>
      <c r="G31" s="129"/>
      <c r="H31" s="129"/>
      <c r="I31" s="20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1" ht="15.75" thickBot="1" x14ac:dyDescent="0.3">
      <c r="A32" s="9">
        <f>INDEX('Point Grid'!$C$8:$I$32,MATCH($A$1,'Point Grid'!$A$8:$A$32,0),MATCH(A31,'Point Grid'!$C$7:$I$7,0))</f>
        <v>0.5</v>
      </c>
      <c r="B32" s="150"/>
      <c r="C32" s="98"/>
      <c r="D32" s="33"/>
      <c r="E32" s="33"/>
      <c r="F32" s="33"/>
      <c r="G32" s="129"/>
      <c r="H32" s="129"/>
      <c r="I32" s="20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41" ht="15.75" thickBot="1" x14ac:dyDescent="0.3">
      <c r="A33" s="5"/>
      <c r="B33" s="150"/>
      <c r="C33" s="98"/>
      <c r="D33" s="33"/>
      <c r="E33" s="33"/>
      <c r="F33" s="33"/>
      <c r="G33" s="129"/>
      <c r="H33" s="129"/>
      <c r="I33" s="2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25">
      <c r="A34" s="31"/>
      <c r="B34" s="150"/>
      <c r="C34" s="98"/>
      <c r="D34" s="33"/>
      <c r="E34" s="33"/>
      <c r="F34" s="33"/>
      <c r="G34" s="129"/>
      <c r="H34" s="129"/>
      <c r="I34" s="20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A35" s="29" t="s">
        <v>4</v>
      </c>
      <c r="B35" s="150" t="s">
        <v>113</v>
      </c>
      <c r="C35" s="87"/>
      <c r="D35" s="33"/>
      <c r="E35" s="33"/>
      <c r="F35" s="33"/>
      <c r="G35" s="129"/>
      <c r="H35" s="129"/>
      <c r="I35" s="20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ht="15.75" thickBot="1" x14ac:dyDescent="0.3">
      <c r="A36" s="9">
        <f>INDEX('Point Grid'!$C$8:$I$32,MATCH($A$1,'Point Grid'!$A$8:$A$32,0),MATCH(A35,'Point Grid'!$C$7:$I$7,0))</f>
        <v>0.75</v>
      </c>
      <c r="B36" s="150"/>
      <c r="C36" s="87"/>
      <c r="D36" s="33"/>
      <c r="E36" s="33"/>
      <c r="F36" s="33"/>
      <c r="G36" s="129"/>
      <c r="H36" s="129"/>
      <c r="I36" s="2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spans="1:41" ht="15.75" thickBot="1" x14ac:dyDescent="0.3">
      <c r="A37" s="5"/>
      <c r="B37" s="150"/>
      <c r="C37" s="87"/>
      <c r="D37" s="33"/>
      <c r="E37" s="33"/>
      <c r="F37" s="33"/>
      <c r="G37" s="129"/>
      <c r="H37" s="129"/>
      <c r="I37" s="20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ht="15.75" thickBot="1" x14ac:dyDescent="0.3">
      <c r="A38" s="26"/>
      <c r="B38" s="43"/>
      <c r="C38" s="52"/>
      <c r="D38" s="52"/>
      <c r="E38" s="52"/>
      <c r="F38" s="52"/>
      <c r="G38" s="52"/>
      <c r="H38" s="52"/>
      <c r="I38" s="53"/>
      <c r="J38" s="51"/>
    </row>
    <row r="39" spans="1:41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1:41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1:41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1:41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1:41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1:41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1:41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41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41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41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10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28515625" style="23" customWidth="1"/>
    <col min="3" max="7" width="12.42578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52" t="s">
        <v>120</v>
      </c>
      <c r="C3" s="153"/>
      <c r="D3" s="153"/>
      <c r="E3" s="153"/>
      <c r="F3" s="154"/>
      <c r="G3" s="19"/>
      <c r="H3" s="19"/>
      <c r="I3" s="20"/>
      <c r="J3" s="51"/>
    </row>
    <row r="4" spans="1:10" x14ac:dyDescent="0.25">
      <c r="A4" s="9">
        <f>INDEX('Point Grid'!B:B,MATCH($A$1,'Point Grid'!A:A,0))</f>
        <v>3.75</v>
      </c>
      <c r="B4" s="155" t="s">
        <v>121</v>
      </c>
      <c r="C4" s="152" t="s">
        <v>122</v>
      </c>
      <c r="D4" s="153"/>
      <c r="E4" s="153"/>
      <c r="F4" s="155" t="s">
        <v>123</v>
      </c>
      <c r="G4" s="19"/>
      <c r="H4" s="19"/>
      <c r="I4" s="20"/>
      <c r="J4" s="51"/>
    </row>
    <row r="5" spans="1:10" x14ac:dyDescent="0.25">
      <c r="A5" s="9"/>
      <c r="B5" s="156">
        <v>21</v>
      </c>
      <c r="C5" s="157" t="s">
        <v>114</v>
      </c>
      <c r="D5" s="157"/>
      <c r="E5" s="157"/>
      <c r="F5" s="158">
        <v>450000</v>
      </c>
      <c r="G5" s="19"/>
      <c r="H5" s="19"/>
      <c r="I5" s="20"/>
      <c r="J5" s="51"/>
    </row>
    <row r="6" spans="1:10" x14ac:dyDescent="0.25">
      <c r="A6" s="9"/>
      <c r="B6" s="156">
        <v>22</v>
      </c>
      <c r="C6" s="157" t="s">
        <v>115</v>
      </c>
      <c r="D6" s="157"/>
      <c r="E6" s="157"/>
      <c r="F6" s="158">
        <v>35000</v>
      </c>
      <c r="G6" s="19"/>
      <c r="H6" s="19"/>
      <c r="I6" s="20"/>
      <c r="J6" s="51"/>
    </row>
    <row r="7" spans="1:10" x14ac:dyDescent="0.25">
      <c r="A7" s="9"/>
      <c r="B7" s="156" t="s">
        <v>116</v>
      </c>
      <c r="C7" s="157" t="s">
        <v>117</v>
      </c>
      <c r="D7" s="157"/>
      <c r="E7" s="157"/>
      <c r="F7" s="159">
        <v>-12000</v>
      </c>
      <c r="G7" s="19"/>
      <c r="H7" s="19"/>
      <c r="I7" s="20"/>
      <c r="J7" s="51"/>
    </row>
    <row r="8" spans="1:10" x14ac:dyDescent="0.25">
      <c r="A8" s="9"/>
      <c r="B8" s="160">
        <v>39</v>
      </c>
      <c r="C8" s="153" t="s">
        <v>118</v>
      </c>
      <c r="D8" s="153"/>
      <c r="E8" s="153"/>
      <c r="F8" s="160" t="s">
        <v>119</v>
      </c>
      <c r="G8" s="19"/>
      <c r="H8" s="19"/>
      <c r="I8" s="20"/>
      <c r="J8" s="51"/>
    </row>
    <row r="9" spans="1:10" x14ac:dyDescent="0.25">
      <c r="A9" s="9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2</v>
      </c>
      <c r="B10" s="19" t="s">
        <v>169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3</v>
      </c>
      <c r="B14" s="19" t="s">
        <v>124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96" t="s">
        <v>127</v>
      </c>
      <c r="C16" s="19" t="s">
        <v>130</v>
      </c>
      <c r="D16" s="19"/>
      <c r="E16" s="19"/>
      <c r="F16" s="19"/>
      <c r="G16" s="19"/>
      <c r="H16" s="19"/>
      <c r="I16" s="20"/>
      <c r="J16" s="51"/>
    </row>
    <row r="17" spans="1:10" x14ac:dyDescent="0.25">
      <c r="A17" s="40"/>
      <c r="B17" s="96" t="s">
        <v>128</v>
      </c>
      <c r="C17" s="19" t="s">
        <v>129</v>
      </c>
      <c r="D17" s="19"/>
      <c r="E17" s="19"/>
      <c r="F17" s="19"/>
      <c r="G17" s="19"/>
      <c r="H17" s="19"/>
      <c r="I17" s="20"/>
      <c r="J17" s="51"/>
    </row>
    <row r="18" spans="1:10" x14ac:dyDescent="0.25">
      <c r="A18" s="9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29" t="s">
        <v>4</v>
      </c>
      <c r="B19" s="19" t="s">
        <v>131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9">
        <f>INDEX('Point Grid'!$C$8:$I$32,MATCH($A$1,'Point Grid'!$A$8:$A$32,0),MATCH(A19,'Point Grid'!$C$7:$I$7,0))</f>
        <v>0.25</v>
      </c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5"/>
      <c r="B21" s="69"/>
      <c r="C21" s="69"/>
      <c r="D21" s="69"/>
      <c r="E21" s="69"/>
      <c r="F21" s="69"/>
      <c r="G21" s="69"/>
      <c r="H21" s="69"/>
      <c r="I21" s="20"/>
      <c r="J21" s="51"/>
    </row>
    <row r="22" spans="1:10" x14ac:dyDescent="0.25">
      <c r="A22" s="40"/>
      <c r="B22" s="151"/>
      <c r="C22" s="103"/>
      <c r="D22" s="103"/>
      <c r="E22" s="103"/>
      <c r="F22" s="103"/>
      <c r="G22" s="103"/>
      <c r="H22" s="69"/>
      <c r="I22" s="20"/>
      <c r="J22" s="51"/>
    </row>
    <row r="23" spans="1:10" x14ac:dyDescent="0.25">
      <c r="A23" s="29" t="s">
        <v>5</v>
      </c>
      <c r="B23" s="161" t="s">
        <v>132</v>
      </c>
      <c r="C23" s="162"/>
      <c r="D23" s="104"/>
      <c r="E23" s="104"/>
      <c r="F23" s="104"/>
      <c r="G23" s="104"/>
      <c r="H23" s="69"/>
      <c r="I23" s="20"/>
      <c r="J23" s="51"/>
    </row>
    <row r="24" spans="1:10" ht="15.75" thickBot="1" x14ac:dyDescent="0.3">
      <c r="A24" s="9">
        <f>INDEX('Point Grid'!$C$8:$I$32,MATCH($A$1,'Point Grid'!$A$8:$A$32,0),MATCH(A23,'Point Grid'!$C$7:$I$7,0))</f>
        <v>2</v>
      </c>
      <c r="B24" s="161"/>
      <c r="C24" s="162"/>
      <c r="D24" s="104"/>
      <c r="E24" s="104"/>
      <c r="F24" s="104"/>
      <c r="G24" s="104"/>
      <c r="H24" s="69"/>
      <c r="I24" s="20"/>
      <c r="J24" s="51"/>
    </row>
    <row r="25" spans="1:10" ht="15.75" thickBot="1" x14ac:dyDescent="0.3">
      <c r="A25" s="5"/>
      <c r="B25" s="161"/>
      <c r="C25" s="162" t="s">
        <v>133</v>
      </c>
      <c r="D25" s="104"/>
      <c r="E25" s="104"/>
      <c r="F25" s="104"/>
      <c r="G25" s="104"/>
      <c r="H25" s="69"/>
      <c r="I25" s="20"/>
      <c r="J25" s="51"/>
    </row>
    <row r="26" spans="1:10" x14ac:dyDescent="0.25">
      <c r="A26" s="24"/>
      <c r="B26" s="161"/>
      <c r="C26" s="162" t="s">
        <v>134</v>
      </c>
      <c r="D26" s="104"/>
      <c r="E26" s="104"/>
      <c r="F26" s="104"/>
      <c r="G26" s="104"/>
      <c r="H26" s="69"/>
      <c r="I26" s="20"/>
      <c r="J26" s="51"/>
    </row>
    <row r="27" spans="1:10" x14ac:dyDescent="0.25">
      <c r="A27" s="24"/>
      <c r="B27" s="161"/>
      <c r="C27" s="162" t="s">
        <v>135</v>
      </c>
      <c r="D27" s="104"/>
      <c r="E27" s="104"/>
      <c r="F27" s="104"/>
      <c r="G27" s="104"/>
      <c r="H27" s="69"/>
      <c r="I27" s="20"/>
      <c r="J27" s="51"/>
    </row>
    <row r="28" spans="1:10" x14ac:dyDescent="0.25">
      <c r="A28" s="24"/>
      <c r="B28" s="69"/>
      <c r="C28" s="69" t="s">
        <v>136</v>
      </c>
      <c r="D28" s="69"/>
      <c r="E28" s="69"/>
      <c r="F28" s="69"/>
      <c r="G28" s="69"/>
      <c r="H28" s="69"/>
      <c r="I28" s="20"/>
      <c r="J28" s="51"/>
    </row>
    <row r="29" spans="1:10" x14ac:dyDescent="0.25">
      <c r="A29" s="24"/>
      <c r="B29" s="69"/>
      <c r="C29" s="69" t="s">
        <v>137</v>
      </c>
      <c r="D29" s="69"/>
      <c r="E29" s="69"/>
      <c r="F29" s="69"/>
      <c r="G29" s="69"/>
      <c r="H29" s="19"/>
      <c r="I29" s="20"/>
      <c r="J29" s="51"/>
    </row>
    <row r="30" spans="1:10" x14ac:dyDescent="0.25">
      <c r="A30" s="24"/>
      <c r="B30" s="163"/>
      <c r="C30" s="161" t="s">
        <v>138</v>
      </c>
      <c r="D30" s="103"/>
      <c r="E30" s="103"/>
      <c r="F30" s="103"/>
      <c r="G30" s="103"/>
      <c r="H30" s="19"/>
      <c r="I30" s="20"/>
      <c r="J30" s="51"/>
    </row>
    <row r="31" spans="1:10" x14ac:dyDescent="0.25">
      <c r="A31" s="24"/>
      <c r="B31" s="161"/>
      <c r="C31" s="162" t="s">
        <v>139</v>
      </c>
      <c r="D31" s="104"/>
      <c r="E31" s="104"/>
      <c r="F31" s="104"/>
      <c r="G31" s="104"/>
      <c r="H31" s="19"/>
      <c r="I31" s="20"/>
      <c r="J31" s="51"/>
    </row>
    <row r="32" spans="1:10" x14ac:dyDescent="0.25">
      <c r="A32" s="24"/>
      <c r="B32" s="161"/>
      <c r="C32" s="162" t="s">
        <v>140</v>
      </c>
      <c r="D32" s="104"/>
      <c r="E32" s="104"/>
      <c r="F32" s="104"/>
      <c r="G32" s="104"/>
      <c r="H32" s="19"/>
      <c r="I32" s="20"/>
      <c r="J32" s="51"/>
    </row>
    <row r="33" spans="1:10" x14ac:dyDescent="0.25">
      <c r="A33" s="24"/>
      <c r="B33" s="161"/>
      <c r="C33" s="162"/>
      <c r="D33" s="104"/>
      <c r="E33" s="104"/>
      <c r="F33" s="104"/>
      <c r="G33" s="104"/>
      <c r="H33" s="19"/>
      <c r="I33" s="20"/>
      <c r="J33" s="51"/>
    </row>
    <row r="34" spans="1:10" x14ac:dyDescent="0.25">
      <c r="A34" s="40"/>
      <c r="B34" s="161" t="s">
        <v>141</v>
      </c>
      <c r="C34" s="162"/>
      <c r="D34" s="104"/>
      <c r="E34" s="104"/>
      <c r="F34" s="104"/>
      <c r="G34" s="104"/>
      <c r="H34" s="19"/>
      <c r="I34" s="20"/>
      <c r="J34" s="51"/>
    </row>
    <row r="35" spans="1:10" x14ac:dyDescent="0.25">
      <c r="A35" s="40"/>
      <c r="B35" s="161"/>
      <c r="C35" s="162"/>
      <c r="D35" s="104"/>
      <c r="E35" s="104"/>
      <c r="F35" s="104"/>
      <c r="G35" s="104"/>
      <c r="H35" s="19"/>
      <c r="I35" s="20"/>
      <c r="J35" s="51"/>
    </row>
    <row r="36" spans="1:10" s="36" customFormat="1" x14ac:dyDescent="0.25">
      <c r="A36" s="40"/>
      <c r="B36" s="161"/>
      <c r="C36" s="162" t="s">
        <v>142</v>
      </c>
      <c r="D36" s="104"/>
      <c r="E36" s="104"/>
      <c r="F36" s="104"/>
      <c r="G36" s="104"/>
      <c r="H36" s="19"/>
      <c r="I36" s="20"/>
      <c r="J36" s="55"/>
    </row>
    <row r="37" spans="1:10" x14ac:dyDescent="0.25">
      <c r="A37" s="40"/>
      <c r="B37" s="69"/>
      <c r="C37" s="69" t="s">
        <v>143</v>
      </c>
      <c r="D37" s="69"/>
      <c r="E37" s="69"/>
      <c r="F37" s="69"/>
      <c r="G37" s="69"/>
      <c r="H37" s="19"/>
      <c r="I37" s="20"/>
      <c r="J37" s="51"/>
    </row>
    <row r="38" spans="1:10" x14ac:dyDescent="0.25">
      <c r="A38" s="40"/>
      <c r="B38" s="163"/>
      <c r="C38" s="161" t="s">
        <v>144</v>
      </c>
      <c r="D38" s="103"/>
      <c r="E38" s="103"/>
      <c r="F38" s="103"/>
      <c r="G38" s="103"/>
      <c r="H38" s="19"/>
      <c r="I38" s="20"/>
      <c r="J38" s="51"/>
    </row>
    <row r="39" spans="1:10" x14ac:dyDescent="0.25">
      <c r="A39" s="40"/>
      <c r="B39" s="161"/>
      <c r="C39" s="162" t="s">
        <v>145</v>
      </c>
      <c r="D39" s="104"/>
      <c r="E39" s="104"/>
      <c r="F39" s="104"/>
      <c r="G39" s="104"/>
      <c r="H39" s="19"/>
      <c r="I39" s="20"/>
      <c r="J39" s="51"/>
    </row>
    <row r="40" spans="1:10" x14ac:dyDescent="0.25">
      <c r="A40" s="40"/>
      <c r="B40" s="161"/>
      <c r="C40" s="162" t="s">
        <v>146</v>
      </c>
      <c r="D40" s="104"/>
      <c r="E40" s="104"/>
      <c r="F40" s="104"/>
      <c r="G40" s="104"/>
      <c r="H40" s="19"/>
      <c r="I40" s="20"/>
      <c r="J40" s="51"/>
    </row>
    <row r="41" spans="1:10" x14ac:dyDescent="0.25">
      <c r="A41" s="40"/>
      <c r="B41" s="161"/>
      <c r="C41" s="162" t="s">
        <v>147</v>
      </c>
      <c r="D41" s="104"/>
      <c r="E41" s="104"/>
      <c r="F41" s="104"/>
      <c r="G41" s="104"/>
      <c r="H41" s="19"/>
      <c r="I41" s="20"/>
      <c r="J41" s="51"/>
    </row>
    <row r="42" spans="1:10" x14ac:dyDescent="0.25">
      <c r="A42" s="40"/>
      <c r="B42" s="161"/>
      <c r="C42" s="162" t="s">
        <v>148</v>
      </c>
      <c r="D42" s="104"/>
      <c r="E42" s="104"/>
      <c r="F42" s="104"/>
      <c r="G42" s="104"/>
      <c r="H42" s="19"/>
      <c r="I42" s="20"/>
      <c r="J42" s="51"/>
    </row>
    <row r="43" spans="1:10" x14ac:dyDescent="0.25">
      <c r="A43" s="40"/>
      <c r="B43" s="161"/>
      <c r="C43" s="162" t="s">
        <v>149</v>
      </c>
      <c r="D43" s="104"/>
      <c r="E43" s="104"/>
      <c r="F43" s="104"/>
      <c r="G43" s="104"/>
      <c r="H43" s="19"/>
      <c r="I43" s="20"/>
      <c r="J43" s="51"/>
    </row>
    <row r="44" spans="1:10" ht="15.75" thickBot="1" x14ac:dyDescent="0.3">
      <c r="A44" s="41"/>
      <c r="B44" s="52"/>
      <c r="C44" s="52"/>
      <c r="D44" s="52"/>
      <c r="E44" s="52"/>
      <c r="F44" s="52"/>
      <c r="G44" s="52"/>
      <c r="H44" s="52"/>
      <c r="I44" s="53"/>
      <c r="J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  <row r="95" spans="2:10" x14ac:dyDescent="0.25">
      <c r="B95" s="51"/>
      <c r="C95" s="51"/>
      <c r="D95" s="51"/>
      <c r="E95" s="51"/>
      <c r="F95" s="51"/>
      <c r="G95" s="51"/>
      <c r="H95" s="51"/>
      <c r="I95" s="51"/>
      <c r="J95" s="51"/>
    </row>
    <row r="96" spans="2:10" x14ac:dyDescent="0.25">
      <c r="B96" s="51"/>
      <c r="C96" s="51"/>
      <c r="D96" s="51"/>
      <c r="E96" s="51"/>
      <c r="F96" s="51"/>
      <c r="G96" s="51"/>
      <c r="H96" s="51"/>
      <c r="I96" s="51"/>
      <c r="J96" s="51"/>
    </row>
    <row r="97" spans="2:10" x14ac:dyDescent="0.25">
      <c r="B97" s="51"/>
      <c r="C97" s="51"/>
      <c r="D97" s="51"/>
      <c r="E97" s="51"/>
      <c r="F97" s="51"/>
      <c r="G97" s="51"/>
      <c r="H97" s="51"/>
      <c r="I97" s="51"/>
      <c r="J97" s="51"/>
    </row>
    <row r="98" spans="2:10" x14ac:dyDescent="0.25">
      <c r="B98" s="51"/>
      <c r="C98" s="51"/>
      <c r="D98" s="51"/>
      <c r="E98" s="51"/>
      <c r="F98" s="51"/>
      <c r="G98" s="51"/>
      <c r="H98" s="51"/>
      <c r="I98" s="51"/>
      <c r="J98" s="51"/>
    </row>
    <row r="99" spans="2:10" x14ac:dyDescent="0.25">
      <c r="B99" s="51"/>
      <c r="C99" s="51"/>
      <c r="D99" s="51"/>
      <c r="E99" s="51"/>
      <c r="F99" s="51"/>
      <c r="G99" s="51"/>
      <c r="H99" s="51"/>
      <c r="I99" s="51"/>
      <c r="J99" s="51"/>
    </row>
    <row r="100" spans="2:10" x14ac:dyDescent="0.2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10" x14ac:dyDescent="0.25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x14ac:dyDescent="0.25"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2:10" x14ac:dyDescent="0.25">
      <c r="B103" s="51"/>
      <c r="C103" s="51"/>
      <c r="D103" s="51"/>
      <c r="E103" s="51"/>
      <c r="F103" s="51"/>
      <c r="G103" s="51"/>
      <c r="H103" s="51"/>
      <c r="I103" s="51"/>
      <c r="J103" s="5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6" width="11.7109375" style="23" customWidth="1"/>
    <col min="7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ht="15.75" thickBot="1" x14ac:dyDescent="0.3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/>
      <c r="B6" s="164" t="s">
        <v>152</v>
      </c>
      <c r="C6" s="165"/>
      <c r="D6" s="165"/>
      <c r="E6" s="165"/>
      <c r="F6" s="166"/>
      <c r="G6" s="167">
        <v>79400</v>
      </c>
      <c r="H6" s="19"/>
      <c r="I6" s="20"/>
      <c r="J6" s="51"/>
    </row>
    <row r="7" spans="1:10" x14ac:dyDescent="0.25">
      <c r="A7" s="9"/>
      <c r="B7" s="168" t="s">
        <v>153</v>
      </c>
      <c r="C7" s="169"/>
      <c r="D7" s="169"/>
      <c r="E7" s="169"/>
      <c r="F7" s="170"/>
      <c r="G7" s="171">
        <v>74200</v>
      </c>
      <c r="H7" s="19"/>
      <c r="I7" s="20"/>
      <c r="J7" s="51"/>
    </row>
    <row r="8" spans="1:10" x14ac:dyDescent="0.25">
      <c r="A8" s="40"/>
      <c r="B8" s="168" t="s">
        <v>154</v>
      </c>
      <c r="C8" s="169"/>
      <c r="D8" s="169"/>
      <c r="E8" s="169"/>
      <c r="F8" s="170"/>
      <c r="G8" s="171">
        <v>55000</v>
      </c>
      <c r="H8" s="19"/>
      <c r="I8" s="20"/>
      <c r="J8" s="51"/>
    </row>
    <row r="9" spans="1:10" x14ac:dyDescent="0.25">
      <c r="A9" s="40"/>
      <c r="B9" s="172" t="s">
        <v>155</v>
      </c>
      <c r="C9" s="173"/>
      <c r="D9" s="173"/>
      <c r="E9" s="173"/>
      <c r="F9" s="174"/>
      <c r="G9" s="175">
        <v>-9000</v>
      </c>
      <c r="H9" s="19"/>
      <c r="I9" s="20"/>
      <c r="J9" s="51"/>
    </row>
    <row r="10" spans="1:10" x14ac:dyDescent="0.25">
      <c r="A10" s="40"/>
      <c r="B10" s="169"/>
      <c r="C10" s="169"/>
      <c r="D10" s="169"/>
      <c r="E10" s="169"/>
      <c r="F10" s="169"/>
      <c r="G10" s="169"/>
      <c r="H10" s="19"/>
      <c r="I10" s="20"/>
      <c r="J10" s="51"/>
    </row>
    <row r="11" spans="1:10" x14ac:dyDescent="0.25">
      <c r="A11" s="40"/>
      <c r="B11" s="164"/>
      <c r="C11" s="166"/>
      <c r="D11" s="180"/>
      <c r="E11" s="182" t="s">
        <v>156</v>
      </c>
      <c r="F11" s="182" t="s">
        <v>158</v>
      </c>
      <c r="G11" s="181"/>
      <c r="H11" s="19"/>
      <c r="I11" s="20"/>
      <c r="J11" s="51"/>
    </row>
    <row r="12" spans="1:10" x14ac:dyDescent="0.25">
      <c r="A12" s="40"/>
      <c r="B12" s="172"/>
      <c r="C12" s="174"/>
      <c r="D12" s="184" t="s">
        <v>150</v>
      </c>
      <c r="E12" s="183" t="s">
        <v>157</v>
      </c>
      <c r="F12" s="183" t="s">
        <v>157</v>
      </c>
      <c r="G12" s="177" t="s">
        <v>151</v>
      </c>
      <c r="H12" s="19"/>
      <c r="I12" s="20"/>
      <c r="J12" s="51"/>
    </row>
    <row r="13" spans="1:10" x14ac:dyDescent="0.25">
      <c r="A13" s="40"/>
      <c r="B13" s="168" t="s">
        <v>166</v>
      </c>
      <c r="C13" s="170"/>
      <c r="D13" s="188">
        <v>3710</v>
      </c>
      <c r="E13" s="189">
        <v>4526.2</v>
      </c>
      <c r="F13" s="189">
        <v>371</v>
      </c>
      <c r="G13" s="171">
        <v>8607.2000000000007</v>
      </c>
      <c r="H13" s="19"/>
      <c r="I13" s="20"/>
      <c r="J13" s="51"/>
    </row>
    <row r="14" spans="1:10" x14ac:dyDescent="0.25">
      <c r="A14" s="40"/>
      <c r="B14" s="172" t="s">
        <v>167</v>
      </c>
      <c r="C14" s="174"/>
      <c r="D14" s="190">
        <v>4006.8</v>
      </c>
      <c r="E14" s="191">
        <v>4254.6279999999997</v>
      </c>
      <c r="F14" s="191">
        <v>445.2</v>
      </c>
      <c r="G14" s="175">
        <v>8706.6280000000006</v>
      </c>
      <c r="H14" s="19"/>
      <c r="I14" s="20"/>
      <c r="J14" s="51"/>
    </row>
    <row r="15" spans="1:10" x14ac:dyDescent="0.25">
      <c r="A15" s="40"/>
      <c r="B15" s="169"/>
      <c r="C15" s="169"/>
      <c r="D15" s="169"/>
      <c r="E15" s="169"/>
      <c r="F15" s="169"/>
      <c r="G15" s="169"/>
      <c r="H15" s="19"/>
      <c r="I15" s="20"/>
      <c r="J15" s="51"/>
    </row>
    <row r="16" spans="1:10" x14ac:dyDescent="0.25">
      <c r="A16" s="40"/>
      <c r="B16" s="169"/>
      <c r="C16" s="169"/>
      <c r="D16" s="169"/>
      <c r="E16" s="169"/>
      <c r="F16" s="169"/>
      <c r="G16" s="169"/>
      <c r="H16" s="19"/>
      <c r="I16" s="20"/>
      <c r="J16" s="51"/>
    </row>
    <row r="17" spans="1:10" x14ac:dyDescent="0.25">
      <c r="A17" s="40"/>
      <c r="B17" s="164" t="s">
        <v>159</v>
      </c>
      <c r="C17" s="165"/>
      <c r="D17" s="165"/>
      <c r="E17" s="165"/>
      <c r="F17" s="166"/>
      <c r="G17" s="167">
        <v>11130</v>
      </c>
      <c r="H17" s="19"/>
      <c r="I17" s="20"/>
      <c r="J17" s="51"/>
    </row>
    <row r="18" spans="1:10" x14ac:dyDescent="0.25">
      <c r="A18" s="40"/>
      <c r="B18" s="168" t="s">
        <v>160</v>
      </c>
      <c r="C18" s="169"/>
      <c r="D18" s="169"/>
      <c r="E18" s="169"/>
      <c r="F18" s="170"/>
      <c r="G18" s="171">
        <v>74.2</v>
      </c>
      <c r="H18" s="19"/>
      <c r="I18" s="20"/>
      <c r="J18" s="51"/>
    </row>
    <row r="19" spans="1:10" x14ac:dyDescent="0.25">
      <c r="A19" s="40"/>
      <c r="B19" s="168" t="s">
        <v>161</v>
      </c>
      <c r="C19" s="169"/>
      <c r="D19" s="169"/>
      <c r="E19" s="169"/>
      <c r="F19" s="170"/>
      <c r="G19" s="171">
        <v>8.9039999999999999</v>
      </c>
      <c r="H19" s="19"/>
      <c r="I19" s="20"/>
      <c r="J19" s="51"/>
    </row>
    <row r="20" spans="1:10" x14ac:dyDescent="0.25">
      <c r="A20" s="40"/>
      <c r="B20" s="172" t="s">
        <v>162</v>
      </c>
      <c r="C20" s="173"/>
      <c r="D20" s="173"/>
      <c r="E20" s="173"/>
      <c r="F20" s="174"/>
      <c r="G20" s="175">
        <v>-11.872000000000002</v>
      </c>
      <c r="H20" s="19"/>
      <c r="I20" s="20"/>
      <c r="J20" s="51"/>
    </row>
    <row r="21" spans="1:10" x14ac:dyDescent="0.25">
      <c r="A21" s="40"/>
      <c r="B21" s="168" t="s">
        <v>164</v>
      </c>
      <c r="C21" s="169"/>
      <c r="D21" s="169"/>
      <c r="E21" s="169"/>
      <c r="F21" s="170"/>
      <c r="G21" s="171">
        <v>14.098000000000001</v>
      </c>
      <c r="H21" s="19"/>
      <c r="I21" s="20"/>
      <c r="J21" s="51"/>
    </row>
    <row r="22" spans="1:10" x14ac:dyDescent="0.25">
      <c r="A22" s="40"/>
      <c r="B22" s="168" t="s">
        <v>165</v>
      </c>
      <c r="C22" s="169"/>
      <c r="D22" s="169"/>
      <c r="E22" s="169"/>
      <c r="F22" s="170"/>
      <c r="G22" s="171">
        <v>8.9039999999999999</v>
      </c>
      <c r="H22" s="19"/>
      <c r="I22" s="20"/>
      <c r="J22" s="51"/>
    </row>
    <row r="23" spans="1:10" x14ac:dyDescent="0.25">
      <c r="A23" s="40"/>
      <c r="B23" s="168" t="s">
        <v>29</v>
      </c>
      <c r="C23" s="169"/>
      <c r="D23" s="169"/>
      <c r="E23" s="169"/>
      <c r="F23" s="170"/>
      <c r="G23" s="171">
        <v>80.878</v>
      </c>
      <c r="H23" s="19"/>
      <c r="I23" s="20"/>
      <c r="J23" s="51"/>
    </row>
    <row r="24" spans="1:10" x14ac:dyDescent="0.25">
      <c r="A24" s="40"/>
      <c r="B24" s="172" t="s">
        <v>163</v>
      </c>
      <c r="C24" s="173"/>
      <c r="D24" s="173"/>
      <c r="E24" s="173"/>
      <c r="F24" s="174"/>
      <c r="G24" s="175">
        <v>764.26</v>
      </c>
      <c r="H24" s="19"/>
      <c r="I24" s="20"/>
      <c r="J24" s="51"/>
    </row>
    <row r="25" spans="1:10" x14ac:dyDescent="0.25">
      <c r="A25" s="40"/>
      <c r="B25" s="169"/>
      <c r="C25" s="169"/>
      <c r="D25" s="169"/>
      <c r="E25" s="169"/>
      <c r="F25" s="169"/>
      <c r="G25" s="169"/>
      <c r="H25" s="19"/>
      <c r="I25" s="20"/>
      <c r="J25" s="51"/>
    </row>
    <row r="26" spans="1:10" x14ac:dyDescent="0.25">
      <c r="A26" s="29"/>
      <c r="B26" s="169" t="s">
        <v>168</v>
      </c>
      <c r="C26" s="169"/>
      <c r="D26" s="169"/>
      <c r="E26" s="169"/>
      <c r="F26" s="169"/>
      <c r="G26" s="169"/>
      <c r="H26" s="19"/>
      <c r="I26" s="20"/>
      <c r="J26" s="51"/>
    </row>
    <row r="27" spans="1:10" ht="15.75" thickBot="1" x14ac:dyDescent="0.3">
      <c r="A27" s="192"/>
      <c r="B27" s="193"/>
      <c r="C27" s="194"/>
      <c r="D27" s="194"/>
      <c r="E27" s="194"/>
      <c r="F27" s="194"/>
      <c r="G27" s="194"/>
      <c r="H27" s="194"/>
      <c r="I27" s="53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9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6" width="9.42578125" style="23" customWidth="1"/>
    <col min="7" max="8" width="14.28515625" style="23" customWidth="1"/>
    <col min="9" max="10" width="9.42578125" style="23" customWidth="1"/>
    <col min="11" max="11" width="10.7109375" style="23" customWidth="1"/>
    <col min="12" max="16384" width="9.140625" style="23"/>
  </cols>
  <sheetData>
    <row r="1" spans="1:10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332" t="s">
        <v>24</v>
      </c>
      <c r="J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0" x14ac:dyDescent="0.25">
      <c r="A3" s="8" t="s">
        <v>13</v>
      </c>
      <c r="B3" s="69" t="s">
        <v>170</v>
      </c>
      <c r="C3" s="69"/>
      <c r="D3" s="69"/>
      <c r="E3" s="69"/>
      <c r="F3" s="69"/>
      <c r="G3" s="69"/>
      <c r="H3" s="69"/>
      <c r="I3" s="19"/>
      <c r="J3" s="25"/>
    </row>
    <row r="4" spans="1:10" ht="15.75" thickBot="1" x14ac:dyDescent="0.3">
      <c r="A4" s="9">
        <f>INDEX('Point Grid'!B:B,MATCH($A$1,'Point Grid'!A:A,0))</f>
        <v>2.5</v>
      </c>
      <c r="B4" s="69"/>
      <c r="C4" s="69"/>
      <c r="D4" s="69"/>
      <c r="E4" s="69"/>
      <c r="F4" s="69"/>
      <c r="G4" s="69"/>
      <c r="H4" s="69"/>
      <c r="I4" s="19"/>
      <c r="J4" s="25"/>
    </row>
    <row r="5" spans="1:10" ht="15.75" thickBot="1" x14ac:dyDescent="0.3">
      <c r="A5" s="132"/>
      <c r="B5" s="133"/>
      <c r="C5" s="196"/>
      <c r="D5" s="196"/>
      <c r="E5" s="196"/>
      <c r="F5" s="196"/>
      <c r="G5" s="200" t="s">
        <v>182</v>
      </c>
      <c r="H5" s="201" t="s">
        <v>183</v>
      </c>
      <c r="I5" s="33"/>
      <c r="J5" s="25"/>
    </row>
    <row r="6" spans="1:10" x14ac:dyDescent="0.25">
      <c r="A6" s="40"/>
      <c r="B6" s="197" t="s">
        <v>185</v>
      </c>
      <c r="C6" s="198"/>
      <c r="D6" s="198"/>
      <c r="E6" s="198"/>
      <c r="F6" s="198"/>
      <c r="G6" s="202" t="s">
        <v>196</v>
      </c>
      <c r="H6" s="203" t="s">
        <v>184</v>
      </c>
      <c r="I6" s="33"/>
      <c r="J6" s="25"/>
    </row>
    <row r="7" spans="1:10" x14ac:dyDescent="0.25">
      <c r="A7" s="40"/>
      <c r="B7" s="133" t="s">
        <v>190</v>
      </c>
      <c r="C7" s="196"/>
      <c r="D7" s="196"/>
      <c r="E7" s="196"/>
      <c r="F7" s="196"/>
      <c r="G7" s="200">
        <v>4000</v>
      </c>
      <c r="H7" s="201">
        <v>3400</v>
      </c>
      <c r="I7" s="33"/>
      <c r="J7" s="25"/>
    </row>
    <row r="8" spans="1:10" x14ac:dyDescent="0.25">
      <c r="A8" s="40"/>
      <c r="B8" s="199" t="s">
        <v>186</v>
      </c>
      <c r="C8" s="69"/>
      <c r="D8" s="69"/>
      <c r="E8" s="69"/>
      <c r="F8" s="69"/>
      <c r="G8" s="204">
        <v>3100</v>
      </c>
      <c r="H8" s="205">
        <v>2400</v>
      </c>
      <c r="I8" s="33"/>
      <c r="J8" s="25"/>
    </row>
    <row r="9" spans="1:10" x14ac:dyDescent="0.25">
      <c r="A9" s="40"/>
      <c r="B9" s="199" t="s">
        <v>187</v>
      </c>
      <c r="C9" s="69"/>
      <c r="D9" s="69"/>
      <c r="E9" s="69"/>
      <c r="F9" s="69"/>
      <c r="G9" s="204">
        <v>700</v>
      </c>
      <c r="H9" s="205">
        <v>600</v>
      </c>
      <c r="I9" s="33"/>
      <c r="J9" s="25"/>
    </row>
    <row r="10" spans="1:10" x14ac:dyDescent="0.25">
      <c r="A10" s="40"/>
      <c r="B10" s="197" t="s">
        <v>188</v>
      </c>
      <c r="C10" s="198"/>
      <c r="D10" s="198"/>
      <c r="E10" s="198"/>
      <c r="F10" s="198"/>
      <c r="G10" s="202">
        <v>100</v>
      </c>
      <c r="H10" s="203">
        <v>100</v>
      </c>
      <c r="I10" s="33"/>
      <c r="J10" s="25"/>
    </row>
    <row r="11" spans="1:10" x14ac:dyDescent="0.25">
      <c r="A11" s="40"/>
      <c r="B11" s="69"/>
      <c r="C11" s="69"/>
      <c r="D11" s="69"/>
      <c r="E11" s="69"/>
      <c r="F11" s="69"/>
      <c r="G11" s="100"/>
      <c r="H11" s="100"/>
      <c r="I11" s="33"/>
      <c r="J11" s="25"/>
    </row>
    <row r="12" spans="1:10" x14ac:dyDescent="0.25">
      <c r="A12" s="40"/>
      <c r="B12" s="133"/>
      <c r="C12" s="196"/>
      <c r="D12" s="196"/>
      <c r="E12" s="196"/>
      <c r="F12" s="196"/>
      <c r="G12" s="200" t="s">
        <v>182</v>
      </c>
      <c r="H12" s="201" t="s">
        <v>183</v>
      </c>
      <c r="I12" s="33"/>
      <c r="J12" s="25"/>
    </row>
    <row r="13" spans="1:10" x14ac:dyDescent="0.25">
      <c r="A13" s="40"/>
      <c r="B13" s="197" t="s">
        <v>189</v>
      </c>
      <c r="C13" s="198"/>
      <c r="D13" s="198"/>
      <c r="E13" s="198"/>
      <c r="F13" s="198"/>
      <c r="G13" s="202" t="s">
        <v>196</v>
      </c>
      <c r="H13" s="203" t="s">
        <v>184</v>
      </c>
      <c r="I13" s="33"/>
      <c r="J13" s="25"/>
    </row>
    <row r="14" spans="1:10" x14ac:dyDescent="0.25">
      <c r="A14" s="40"/>
      <c r="B14" s="133" t="s">
        <v>190</v>
      </c>
      <c r="C14" s="196"/>
      <c r="D14" s="196"/>
      <c r="E14" s="196"/>
      <c r="F14" s="196"/>
      <c r="G14" s="200">
        <v>1100</v>
      </c>
      <c r="H14" s="201">
        <v>900</v>
      </c>
      <c r="I14" s="33"/>
      <c r="J14" s="25"/>
    </row>
    <row r="15" spans="1:10" x14ac:dyDescent="0.25">
      <c r="A15" s="40"/>
      <c r="B15" s="199" t="s">
        <v>186</v>
      </c>
      <c r="C15" s="69"/>
      <c r="D15" s="69"/>
      <c r="E15" s="69"/>
      <c r="F15" s="69"/>
      <c r="G15" s="204">
        <v>1000</v>
      </c>
      <c r="H15" s="205">
        <v>800</v>
      </c>
      <c r="I15" s="33"/>
      <c r="J15" s="25"/>
    </row>
    <row r="16" spans="1:10" x14ac:dyDescent="0.25">
      <c r="A16" s="40"/>
      <c r="B16" s="199" t="s">
        <v>187</v>
      </c>
      <c r="C16" s="69"/>
      <c r="D16" s="69"/>
      <c r="E16" s="69"/>
      <c r="F16" s="69"/>
      <c r="G16" s="204">
        <v>200</v>
      </c>
      <c r="H16" s="205">
        <v>100</v>
      </c>
      <c r="I16" s="33"/>
      <c r="J16" s="25"/>
    </row>
    <row r="17" spans="1:10" x14ac:dyDescent="0.25">
      <c r="A17" s="40"/>
      <c r="B17" s="197" t="s">
        <v>188</v>
      </c>
      <c r="C17" s="198"/>
      <c r="D17" s="198"/>
      <c r="E17" s="198"/>
      <c r="F17" s="198"/>
      <c r="G17" s="202">
        <v>40</v>
      </c>
      <c r="H17" s="203">
        <v>20</v>
      </c>
      <c r="I17" s="33"/>
      <c r="J17" s="25"/>
    </row>
    <row r="18" spans="1:10" x14ac:dyDescent="0.25">
      <c r="A18" s="40"/>
      <c r="B18" s="69"/>
      <c r="C18" s="69"/>
      <c r="D18" s="69"/>
      <c r="E18" s="69"/>
      <c r="F18" s="69"/>
      <c r="G18" s="100"/>
      <c r="H18" s="100"/>
      <c r="I18" s="33"/>
      <c r="J18" s="25"/>
    </row>
    <row r="19" spans="1:10" x14ac:dyDescent="0.25">
      <c r="A19" s="40"/>
      <c r="B19" s="133"/>
      <c r="C19" s="196"/>
      <c r="D19" s="196"/>
      <c r="E19" s="196"/>
      <c r="F19" s="196"/>
      <c r="G19" s="200" t="s">
        <v>182</v>
      </c>
      <c r="H19" s="201" t="s">
        <v>183</v>
      </c>
      <c r="I19" s="33"/>
      <c r="J19" s="25"/>
    </row>
    <row r="20" spans="1:10" x14ac:dyDescent="0.25">
      <c r="A20" s="40"/>
      <c r="B20" s="197" t="s">
        <v>192</v>
      </c>
      <c r="C20" s="198"/>
      <c r="D20" s="198"/>
      <c r="E20" s="198"/>
      <c r="F20" s="198"/>
      <c r="G20" s="202" t="s">
        <v>196</v>
      </c>
      <c r="H20" s="203" t="s">
        <v>184</v>
      </c>
      <c r="I20" s="33"/>
      <c r="J20" s="25"/>
    </row>
    <row r="21" spans="1:10" x14ac:dyDescent="0.25">
      <c r="A21" s="40"/>
      <c r="B21" s="133" t="s">
        <v>195</v>
      </c>
      <c r="C21" s="196"/>
      <c r="D21" s="196"/>
      <c r="E21" s="196"/>
      <c r="F21" s="196"/>
      <c r="G21" s="200">
        <v>200</v>
      </c>
      <c r="H21" s="201">
        <v>100</v>
      </c>
      <c r="I21" s="33"/>
      <c r="J21" s="25"/>
    </row>
    <row r="22" spans="1:10" x14ac:dyDescent="0.25">
      <c r="A22" s="40"/>
      <c r="B22" s="199" t="s">
        <v>193</v>
      </c>
      <c r="C22" s="69"/>
      <c r="D22" s="69"/>
      <c r="E22" s="69"/>
      <c r="F22" s="69"/>
      <c r="G22" s="204">
        <v>600</v>
      </c>
      <c r="H22" s="205">
        <v>500</v>
      </c>
      <c r="I22" s="33"/>
      <c r="J22" s="25"/>
    </row>
    <row r="23" spans="1:10" x14ac:dyDescent="0.25">
      <c r="A23" s="40"/>
      <c r="B23" s="199" t="s">
        <v>194</v>
      </c>
      <c r="C23" s="69"/>
      <c r="D23" s="69"/>
      <c r="E23" s="69"/>
      <c r="F23" s="69"/>
      <c r="G23" s="204">
        <v>300</v>
      </c>
      <c r="H23" s="205">
        <v>200</v>
      </c>
      <c r="I23" s="33"/>
      <c r="J23" s="25"/>
    </row>
    <row r="24" spans="1:10" x14ac:dyDescent="0.25">
      <c r="A24" s="40"/>
      <c r="B24" s="197" t="s">
        <v>191</v>
      </c>
      <c r="C24" s="198"/>
      <c r="D24" s="198"/>
      <c r="E24" s="198"/>
      <c r="F24" s="198"/>
      <c r="G24" s="202">
        <v>160</v>
      </c>
      <c r="H24" s="203">
        <v>100</v>
      </c>
      <c r="I24" s="33"/>
      <c r="J24" s="25"/>
    </row>
    <row r="25" spans="1:10" x14ac:dyDescent="0.25">
      <c r="A25" s="40"/>
      <c r="B25" s="69"/>
      <c r="C25" s="69"/>
      <c r="D25" s="69"/>
      <c r="E25" s="69"/>
      <c r="F25" s="69"/>
      <c r="G25" s="69"/>
      <c r="H25" s="69"/>
      <c r="I25" s="33"/>
      <c r="J25" s="25"/>
    </row>
    <row r="26" spans="1:10" x14ac:dyDescent="0.25">
      <c r="A26" s="40"/>
      <c r="B26" s="330" t="s">
        <v>360</v>
      </c>
      <c r="C26" s="69"/>
      <c r="D26" s="69"/>
      <c r="E26" s="69"/>
      <c r="F26" s="69"/>
      <c r="G26" s="69"/>
      <c r="H26" s="69"/>
      <c r="I26" s="33"/>
      <c r="J26" s="25"/>
    </row>
    <row r="27" spans="1:10" x14ac:dyDescent="0.25">
      <c r="A27" s="40"/>
      <c r="B27" s="69"/>
      <c r="C27" s="69"/>
      <c r="D27" s="69"/>
      <c r="E27" s="69"/>
      <c r="F27" s="69"/>
      <c r="G27" s="69"/>
      <c r="H27" s="69"/>
      <c r="I27" s="33"/>
      <c r="J27" s="25"/>
    </row>
    <row r="28" spans="1:10" x14ac:dyDescent="0.25">
      <c r="A28" s="40"/>
      <c r="B28" s="69" t="s">
        <v>171</v>
      </c>
      <c r="C28" s="69" t="s">
        <v>172</v>
      </c>
      <c r="D28" s="69"/>
      <c r="E28" s="69"/>
      <c r="F28" s="69"/>
      <c r="G28" s="69"/>
      <c r="H28" s="69"/>
      <c r="I28" s="33"/>
      <c r="J28" s="25"/>
    </row>
    <row r="29" spans="1:10" x14ac:dyDescent="0.25">
      <c r="A29" s="40"/>
      <c r="B29" s="69" t="s">
        <v>173</v>
      </c>
      <c r="C29" s="69" t="s">
        <v>174</v>
      </c>
      <c r="D29" s="69"/>
      <c r="E29" s="69"/>
      <c r="F29" s="69"/>
      <c r="G29" s="69"/>
      <c r="H29" s="69"/>
      <c r="I29" s="33"/>
      <c r="J29" s="25"/>
    </row>
    <row r="30" spans="1:10" x14ac:dyDescent="0.25">
      <c r="A30" s="40"/>
      <c r="B30" s="69" t="s">
        <v>175</v>
      </c>
      <c r="C30" s="69" t="s">
        <v>176</v>
      </c>
      <c r="D30" s="69"/>
      <c r="E30" s="69"/>
      <c r="F30" s="69"/>
      <c r="G30" s="69"/>
      <c r="H30" s="69"/>
      <c r="I30" s="33"/>
      <c r="J30" s="25"/>
    </row>
    <row r="31" spans="1:10" x14ac:dyDescent="0.25">
      <c r="A31" s="40"/>
      <c r="B31" s="69" t="s">
        <v>48</v>
      </c>
      <c r="C31" s="69" t="s">
        <v>177</v>
      </c>
      <c r="D31" s="69"/>
      <c r="E31" s="69"/>
      <c r="F31" s="69"/>
      <c r="G31" s="69"/>
      <c r="H31" s="69"/>
      <c r="I31" s="33"/>
      <c r="J31" s="25"/>
    </row>
    <row r="32" spans="1:10" x14ac:dyDescent="0.25">
      <c r="A32" s="40"/>
      <c r="B32" s="69"/>
      <c r="C32" s="69"/>
      <c r="D32" s="69"/>
      <c r="E32" s="69"/>
      <c r="F32" s="69"/>
      <c r="G32" s="69"/>
      <c r="H32" s="69"/>
      <c r="I32" s="33"/>
      <c r="J32" s="25"/>
    </row>
    <row r="33" spans="1:10" ht="17.25" x14ac:dyDescent="0.25">
      <c r="A33" s="40"/>
      <c r="B33" s="102" t="s">
        <v>361</v>
      </c>
      <c r="C33" s="102"/>
      <c r="D33" s="102"/>
      <c r="E33" s="102"/>
      <c r="F33" s="102"/>
      <c r="G33" s="102"/>
      <c r="H33" s="102"/>
      <c r="I33" s="33"/>
      <c r="J33" s="25"/>
    </row>
    <row r="34" spans="1:10" ht="18" x14ac:dyDescent="0.35">
      <c r="A34" s="40"/>
      <c r="B34" s="102" t="s">
        <v>362</v>
      </c>
      <c r="C34" s="102"/>
      <c r="D34" s="102"/>
      <c r="E34" s="102"/>
      <c r="F34" s="102"/>
      <c r="G34" s="102"/>
      <c r="H34" s="102"/>
      <c r="I34" s="33"/>
      <c r="J34" s="25"/>
    </row>
    <row r="35" spans="1:10" ht="18" x14ac:dyDescent="0.35">
      <c r="A35" s="40"/>
      <c r="B35" s="102" t="s">
        <v>363</v>
      </c>
      <c r="C35" s="102"/>
      <c r="D35" s="102"/>
      <c r="E35" s="102"/>
      <c r="F35" s="102"/>
      <c r="G35" s="102"/>
      <c r="H35" s="102"/>
      <c r="I35" s="33"/>
      <c r="J35" s="25"/>
    </row>
    <row r="36" spans="1:10" x14ac:dyDescent="0.25">
      <c r="A36" s="40"/>
      <c r="B36" s="69"/>
      <c r="C36" s="102"/>
      <c r="D36" s="102"/>
      <c r="E36" s="102"/>
      <c r="F36" s="69"/>
      <c r="G36" s="69"/>
      <c r="H36" s="102"/>
      <c r="I36" s="59"/>
      <c r="J36" s="25"/>
    </row>
    <row r="37" spans="1:10" ht="18" x14ac:dyDescent="0.35">
      <c r="A37" s="40"/>
      <c r="B37" s="69" t="s">
        <v>180</v>
      </c>
      <c r="C37" s="102" t="s">
        <v>178</v>
      </c>
      <c r="D37" s="102"/>
      <c r="E37" s="102"/>
      <c r="F37" s="69"/>
      <c r="G37" s="69"/>
      <c r="H37" s="102"/>
      <c r="I37" s="59"/>
      <c r="J37" s="25"/>
    </row>
    <row r="38" spans="1:10" ht="18" x14ac:dyDescent="0.35">
      <c r="A38" s="40"/>
      <c r="B38" s="69" t="s">
        <v>181</v>
      </c>
      <c r="C38" s="102" t="s">
        <v>179</v>
      </c>
      <c r="D38" s="195"/>
      <c r="E38" s="195"/>
      <c r="F38" s="102"/>
      <c r="G38" s="102"/>
      <c r="H38" s="102"/>
      <c r="I38" s="101"/>
      <c r="J38" s="105"/>
    </row>
    <row r="39" spans="1:10" x14ac:dyDescent="0.25">
      <c r="A39" s="40"/>
      <c r="B39" s="69"/>
      <c r="C39" s="102"/>
      <c r="D39" s="195"/>
      <c r="E39" s="195"/>
      <c r="F39" s="102"/>
      <c r="G39" s="102"/>
      <c r="H39" s="102"/>
      <c r="I39" s="101"/>
      <c r="J39" s="105"/>
    </row>
    <row r="40" spans="1:10" x14ac:dyDescent="0.25">
      <c r="A40" s="40"/>
      <c r="B40" s="69" t="s">
        <v>197</v>
      </c>
      <c r="C40" s="69"/>
      <c r="D40" s="195"/>
      <c r="E40" s="195"/>
      <c r="F40" s="102"/>
      <c r="G40" s="102"/>
      <c r="H40" s="102"/>
      <c r="I40" s="101"/>
      <c r="J40" s="105"/>
    </row>
    <row r="41" spans="1:10" ht="15.75" thickBot="1" x14ac:dyDescent="0.3">
      <c r="A41" s="26"/>
      <c r="B41" s="52"/>
      <c r="C41" s="52"/>
      <c r="D41" s="52"/>
      <c r="E41" s="52"/>
      <c r="F41" s="52"/>
      <c r="G41" s="52"/>
      <c r="H41" s="52"/>
      <c r="I41" s="52"/>
      <c r="J41" s="28"/>
    </row>
    <row r="42" spans="1:10" x14ac:dyDescent="0.25">
      <c r="B42" s="51"/>
      <c r="C42" s="51"/>
      <c r="D42" s="51"/>
      <c r="E42" s="51"/>
      <c r="F42" s="51"/>
      <c r="G42" s="51"/>
      <c r="H42" s="51"/>
      <c r="I42" s="51"/>
    </row>
    <row r="43" spans="1:10" x14ac:dyDescent="0.25">
      <c r="B43" s="51"/>
      <c r="C43" s="51"/>
      <c r="D43" s="51"/>
      <c r="E43" s="51"/>
      <c r="F43" s="51"/>
      <c r="G43" s="51"/>
      <c r="H43" s="51"/>
      <c r="I43" s="51"/>
    </row>
    <row r="44" spans="1:10" x14ac:dyDescent="0.25">
      <c r="B44" s="51"/>
      <c r="C44" s="51"/>
      <c r="D44" s="51"/>
      <c r="E44" s="51"/>
      <c r="F44" s="51"/>
      <c r="G44" s="51"/>
      <c r="H44" s="51"/>
      <c r="I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  <row r="78" spans="2:9" x14ac:dyDescent="0.25">
      <c r="B78" s="51"/>
      <c r="C78" s="51"/>
      <c r="D78" s="51"/>
      <c r="E78" s="51"/>
      <c r="F78" s="51"/>
      <c r="G78" s="51"/>
      <c r="H78" s="51"/>
      <c r="I78" s="51"/>
    </row>
    <row r="79" spans="2:9" x14ac:dyDescent="0.25">
      <c r="B79" s="51"/>
      <c r="C79" s="51"/>
      <c r="D79" s="51"/>
      <c r="E79" s="51"/>
      <c r="F79" s="51"/>
      <c r="G79" s="51"/>
      <c r="H79" s="51"/>
      <c r="I79" s="51"/>
    </row>
    <row r="80" spans="2:9" x14ac:dyDescent="0.25">
      <c r="B80" s="51"/>
      <c r="C80" s="51"/>
      <c r="D80" s="51"/>
      <c r="E80" s="51"/>
      <c r="F80" s="51"/>
      <c r="G80" s="51"/>
      <c r="H80" s="51"/>
      <c r="I80" s="51"/>
    </row>
    <row r="81" spans="2:9" x14ac:dyDescent="0.25">
      <c r="B81" s="51"/>
      <c r="C81" s="51"/>
      <c r="D81" s="51"/>
      <c r="E81" s="51"/>
      <c r="F81" s="51"/>
      <c r="G81" s="51"/>
      <c r="H81" s="51"/>
      <c r="I81" s="51"/>
    </row>
    <row r="82" spans="2:9" x14ac:dyDescent="0.25">
      <c r="B82" s="51"/>
      <c r="C82" s="51"/>
      <c r="D82" s="51"/>
      <c r="E82" s="51"/>
      <c r="F82" s="51"/>
      <c r="G82" s="51"/>
      <c r="H82" s="51"/>
      <c r="I82" s="51"/>
    </row>
    <row r="83" spans="2:9" x14ac:dyDescent="0.25">
      <c r="B83" s="51"/>
      <c r="C83" s="51"/>
      <c r="D83" s="51"/>
      <c r="E83" s="51"/>
      <c r="F83" s="51"/>
      <c r="G83" s="51"/>
      <c r="H83" s="51"/>
      <c r="I83" s="51"/>
    </row>
    <row r="84" spans="2:9" x14ac:dyDescent="0.25">
      <c r="B84" s="51"/>
      <c r="C84" s="51"/>
      <c r="D84" s="51"/>
      <c r="E84" s="51"/>
      <c r="F84" s="51"/>
      <c r="G84" s="51"/>
      <c r="H84" s="51"/>
      <c r="I84" s="51"/>
    </row>
    <row r="85" spans="2:9" x14ac:dyDescent="0.25">
      <c r="B85" s="51"/>
      <c r="C85" s="51"/>
      <c r="D85" s="51"/>
      <c r="E85" s="51"/>
      <c r="F85" s="51"/>
      <c r="G85" s="51"/>
      <c r="H85" s="51"/>
      <c r="I85" s="51"/>
    </row>
    <row r="86" spans="2:9" x14ac:dyDescent="0.25">
      <c r="B86" s="51"/>
      <c r="C86" s="51"/>
      <c r="D86" s="51"/>
      <c r="E86" s="51"/>
      <c r="F86" s="51"/>
      <c r="G86" s="51"/>
      <c r="H86" s="51"/>
      <c r="I86" s="51"/>
    </row>
    <row r="87" spans="2:9" x14ac:dyDescent="0.25">
      <c r="B87" s="51"/>
      <c r="C87" s="51"/>
      <c r="D87" s="51"/>
      <c r="E87" s="51"/>
      <c r="F87" s="51"/>
      <c r="G87" s="51"/>
      <c r="H87" s="51"/>
      <c r="I87" s="51"/>
    </row>
    <row r="88" spans="2:9" x14ac:dyDescent="0.25">
      <c r="B88" s="51"/>
      <c r="C88" s="51"/>
      <c r="D88" s="51"/>
      <c r="E88" s="51"/>
      <c r="F88" s="51"/>
      <c r="G88" s="51"/>
      <c r="H88" s="51"/>
      <c r="I88" s="51"/>
    </row>
    <row r="89" spans="2:9" x14ac:dyDescent="0.25">
      <c r="B89" s="51"/>
      <c r="C89" s="51"/>
      <c r="D89" s="51"/>
      <c r="E89" s="51"/>
      <c r="F89" s="51"/>
      <c r="G89" s="51"/>
      <c r="H89" s="51"/>
      <c r="I89" s="51"/>
    </row>
    <row r="90" spans="2:9" x14ac:dyDescent="0.25">
      <c r="B90" s="51"/>
      <c r="C90" s="51"/>
      <c r="D90" s="51"/>
      <c r="E90" s="51"/>
      <c r="F90" s="51"/>
      <c r="G90" s="51"/>
      <c r="H90" s="51"/>
      <c r="I90" s="51"/>
    </row>
    <row r="91" spans="2:9" x14ac:dyDescent="0.25">
      <c r="B91" s="51"/>
      <c r="C91" s="51"/>
      <c r="D91" s="51"/>
      <c r="E91" s="51"/>
      <c r="F91" s="51"/>
      <c r="G91" s="51"/>
      <c r="H91" s="51"/>
      <c r="I91" s="51"/>
    </row>
    <row r="92" spans="2:9" x14ac:dyDescent="0.25">
      <c r="B92" s="51"/>
      <c r="C92" s="51"/>
      <c r="D92" s="51"/>
      <c r="E92" s="51"/>
      <c r="F92" s="51"/>
      <c r="G92" s="51"/>
      <c r="H92" s="51"/>
      <c r="I92" s="51"/>
    </row>
    <row r="93" spans="2:9" x14ac:dyDescent="0.25">
      <c r="B93" s="51"/>
      <c r="C93" s="51"/>
      <c r="D93" s="51"/>
      <c r="E93" s="51"/>
      <c r="F93" s="51"/>
      <c r="G93" s="51"/>
      <c r="H93" s="51"/>
      <c r="I93" s="51"/>
    </row>
    <row r="94" spans="2:9" x14ac:dyDescent="0.25">
      <c r="B94" s="51"/>
      <c r="C94" s="51"/>
      <c r="D94" s="51"/>
      <c r="E94" s="51"/>
      <c r="F94" s="51"/>
      <c r="G94" s="51"/>
      <c r="H94" s="51"/>
      <c r="I94" s="51"/>
    </row>
    <row r="95" spans="2:9" x14ac:dyDescent="0.25">
      <c r="B95" s="51"/>
      <c r="C95" s="51"/>
      <c r="D95" s="51"/>
      <c r="E95" s="51"/>
      <c r="F95" s="51"/>
      <c r="G95" s="51"/>
      <c r="H95" s="51"/>
      <c r="I95" s="51"/>
    </row>
    <row r="96" spans="2:9" x14ac:dyDescent="0.25">
      <c r="B96" s="51"/>
      <c r="C96" s="51"/>
      <c r="D96" s="51"/>
      <c r="E96" s="51"/>
      <c r="F96" s="51"/>
      <c r="G96" s="51"/>
      <c r="H96" s="51"/>
      <c r="I96" s="51"/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9" width="11.140625" style="23" customWidth="1"/>
    <col min="10" max="16384" width="9.140625" style="23"/>
  </cols>
  <sheetData>
    <row r="1" spans="1:9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208"/>
      <c r="C3" s="209"/>
      <c r="D3" s="210"/>
      <c r="E3" s="211"/>
      <c r="F3" s="214" t="s">
        <v>198</v>
      </c>
      <c r="G3" s="225" t="s">
        <v>199</v>
      </c>
      <c r="H3" s="215" t="s">
        <v>200</v>
      </c>
      <c r="I3" s="20"/>
    </row>
    <row r="4" spans="1:9" x14ac:dyDescent="0.25">
      <c r="A4" s="9">
        <f>INDEX('Point Grid'!B:B,MATCH($A$1,'Point Grid'!A:A,0))</f>
        <v>6.25</v>
      </c>
      <c r="B4" s="212" t="s">
        <v>201</v>
      </c>
      <c r="C4" s="165"/>
      <c r="D4" s="165"/>
      <c r="E4" s="167"/>
      <c r="F4" s="216">
        <v>1030</v>
      </c>
      <c r="G4" s="226">
        <v>936.36363636363626</v>
      </c>
      <c r="H4" s="217">
        <v>851.23966942148741</v>
      </c>
      <c r="I4" s="20"/>
    </row>
    <row r="5" spans="1:9" x14ac:dyDescent="0.25">
      <c r="A5" s="40"/>
      <c r="B5" s="185" t="s">
        <v>202</v>
      </c>
      <c r="C5" s="169"/>
      <c r="D5" s="169"/>
      <c r="E5" s="171"/>
      <c r="F5" s="207">
        <v>519.12</v>
      </c>
      <c r="G5" s="227">
        <v>479.41818181818178</v>
      </c>
      <c r="H5" s="218">
        <v>429.02479338842966</v>
      </c>
      <c r="I5" s="20"/>
    </row>
    <row r="6" spans="1:9" x14ac:dyDescent="0.25">
      <c r="A6" s="40"/>
      <c r="B6" s="185" t="s">
        <v>203</v>
      </c>
      <c r="C6" s="169"/>
      <c r="D6" s="169"/>
      <c r="E6" s="171"/>
      <c r="F6" s="219">
        <v>983.18181818181813</v>
      </c>
      <c r="G6" s="227">
        <v>893.80165289256183</v>
      </c>
      <c r="H6" s="218">
        <v>812.54695717505615</v>
      </c>
      <c r="I6" s="20"/>
    </row>
    <row r="7" spans="1:9" x14ac:dyDescent="0.25">
      <c r="A7" s="40"/>
      <c r="B7" s="186" t="s">
        <v>204</v>
      </c>
      <c r="C7" s="173"/>
      <c r="D7" s="173"/>
      <c r="E7" s="175"/>
      <c r="F7" s="220">
        <v>549.19600000000003</v>
      </c>
      <c r="G7" s="228">
        <v>524.23254545454552</v>
      </c>
      <c r="H7" s="222">
        <v>433.68328760330581</v>
      </c>
      <c r="I7" s="20"/>
    </row>
    <row r="8" spans="1:9" x14ac:dyDescent="0.25">
      <c r="A8" s="40"/>
      <c r="B8" s="185" t="s">
        <v>205</v>
      </c>
      <c r="C8" s="169"/>
      <c r="D8" s="169"/>
      <c r="E8" s="171"/>
      <c r="F8" s="207">
        <v>28.932700000000001</v>
      </c>
      <c r="G8" s="227">
        <v>47.642181818181804</v>
      </c>
      <c r="H8" s="218">
        <v>27.0694214876033</v>
      </c>
      <c r="I8" s="20"/>
    </row>
    <row r="9" spans="1:9" x14ac:dyDescent="0.25">
      <c r="A9" s="40"/>
      <c r="B9" s="212" t="s">
        <v>206</v>
      </c>
      <c r="C9" s="165"/>
      <c r="D9" s="165"/>
      <c r="E9" s="167"/>
      <c r="F9" s="223">
        <v>191.58</v>
      </c>
      <c r="G9" s="229">
        <v>171.35454545454542</v>
      </c>
      <c r="H9" s="224">
        <v>158.33057851239664</v>
      </c>
      <c r="I9" s="20"/>
    </row>
    <row r="10" spans="1:9" x14ac:dyDescent="0.25">
      <c r="A10" s="40"/>
      <c r="B10" s="185" t="s">
        <v>207</v>
      </c>
      <c r="C10" s="169"/>
      <c r="D10" s="169"/>
      <c r="E10" s="171"/>
      <c r="F10" s="207">
        <v>319.3</v>
      </c>
      <c r="G10" s="227">
        <v>285.59090909090907</v>
      </c>
      <c r="H10" s="218">
        <v>263.88429752066111</v>
      </c>
      <c r="I10" s="20"/>
    </row>
    <row r="11" spans="1:9" x14ac:dyDescent="0.25">
      <c r="A11" s="40"/>
      <c r="B11" s="185" t="s">
        <v>208</v>
      </c>
      <c r="C11" s="169"/>
      <c r="D11" s="169"/>
      <c r="E11" s="171"/>
      <c r="F11" s="207">
        <v>55.877499999999998</v>
      </c>
      <c r="G11" s="227">
        <v>49.978409090909082</v>
      </c>
      <c r="H11" s="218">
        <v>46.17975206611569</v>
      </c>
      <c r="I11" s="20"/>
    </row>
    <row r="12" spans="1:9" x14ac:dyDescent="0.25">
      <c r="A12" s="40"/>
      <c r="B12" s="186" t="s">
        <v>209</v>
      </c>
      <c r="C12" s="173"/>
      <c r="D12" s="173"/>
      <c r="E12" s="175"/>
      <c r="F12" s="221">
        <v>33.526499999999999</v>
      </c>
      <c r="G12" s="228">
        <v>29.987045454545452</v>
      </c>
      <c r="H12" s="222">
        <v>27.707851239669417</v>
      </c>
      <c r="I12" s="20"/>
    </row>
    <row r="13" spans="1:9" x14ac:dyDescent="0.25">
      <c r="A13" s="40"/>
      <c r="B13" s="185" t="s">
        <v>210</v>
      </c>
      <c r="C13" s="169"/>
      <c r="D13" s="169"/>
      <c r="E13" s="171"/>
      <c r="F13" s="207">
        <v>15.207027119999999</v>
      </c>
      <c r="G13" s="227">
        <v>27.26657349818181</v>
      </c>
      <c r="H13" s="218">
        <v>15.176200462809913</v>
      </c>
      <c r="I13" s="20"/>
    </row>
    <row r="14" spans="1:9" x14ac:dyDescent="0.25">
      <c r="A14" s="40"/>
      <c r="B14" s="212" t="s">
        <v>211</v>
      </c>
      <c r="C14" s="165"/>
      <c r="D14" s="165"/>
      <c r="E14" s="167"/>
      <c r="F14" s="223">
        <v>467.20800000000003</v>
      </c>
      <c r="G14" s="226">
        <v>407.50545454545448</v>
      </c>
      <c r="H14" s="224">
        <v>343.21983471074373</v>
      </c>
      <c r="I14" s="20"/>
    </row>
    <row r="15" spans="1:9" x14ac:dyDescent="0.25">
      <c r="A15" s="40"/>
      <c r="B15" s="185" t="s">
        <v>29</v>
      </c>
      <c r="C15" s="169"/>
      <c r="D15" s="169"/>
      <c r="E15" s="171"/>
      <c r="F15" s="207">
        <v>5.2526275272800005</v>
      </c>
      <c r="G15" s="227">
        <v>8.9141418826472698</v>
      </c>
      <c r="H15" s="218">
        <v>5.0272290120991716</v>
      </c>
      <c r="I15" s="20"/>
    </row>
    <row r="16" spans="1:9" x14ac:dyDescent="0.25">
      <c r="A16" s="40"/>
      <c r="B16" s="185" t="s">
        <v>212</v>
      </c>
      <c r="C16" s="169"/>
      <c r="D16" s="169"/>
      <c r="E16" s="171"/>
      <c r="F16" s="207">
        <v>148.0625</v>
      </c>
      <c r="G16" s="227">
        <v>131.09090909090909</v>
      </c>
      <c r="H16" s="218">
        <v>120.23760330578509</v>
      </c>
      <c r="I16" s="86"/>
    </row>
    <row r="17" spans="1:19" x14ac:dyDescent="0.25">
      <c r="A17" s="40"/>
      <c r="B17" s="185" t="s">
        <v>213</v>
      </c>
      <c r="C17" s="169"/>
      <c r="D17" s="169"/>
      <c r="E17" s="171"/>
      <c r="F17" s="207">
        <v>1094.8899999999999</v>
      </c>
      <c r="G17" s="227">
        <v>995.35454545454525</v>
      </c>
      <c r="H17" s="218">
        <v>904.86776859504107</v>
      </c>
      <c r="I17" s="86"/>
    </row>
    <row r="18" spans="1:19" x14ac:dyDescent="0.25">
      <c r="A18" s="40"/>
      <c r="B18" s="185" t="s">
        <v>214</v>
      </c>
      <c r="C18" s="169"/>
      <c r="D18" s="169"/>
      <c r="E18" s="171"/>
      <c r="F18" s="207">
        <v>2.6263137636400002</v>
      </c>
      <c r="G18" s="227">
        <v>4.4570709413236349</v>
      </c>
      <c r="H18" s="218">
        <v>2.5136145060495858</v>
      </c>
      <c r="I18" s="86"/>
    </row>
    <row r="19" spans="1:19" x14ac:dyDescent="0.25">
      <c r="A19" s="40"/>
      <c r="B19" s="185" t="s">
        <v>215</v>
      </c>
      <c r="C19" s="169"/>
      <c r="D19" s="169"/>
      <c r="E19" s="171"/>
      <c r="F19" s="207">
        <v>2189.7799999999997</v>
      </c>
      <c r="G19" s="227">
        <v>1990.7090909090905</v>
      </c>
      <c r="H19" s="218">
        <v>1809.7355371900821</v>
      </c>
      <c r="I19" s="86"/>
    </row>
    <row r="20" spans="1:19" ht="15" customHeight="1" x14ac:dyDescent="0.25">
      <c r="A20" s="40"/>
      <c r="B20" s="185" t="s">
        <v>216</v>
      </c>
      <c r="C20" s="169"/>
      <c r="D20" s="169"/>
      <c r="E20" s="171"/>
      <c r="F20" s="207">
        <v>64.89</v>
      </c>
      <c r="G20" s="227">
        <v>0</v>
      </c>
      <c r="H20" s="218">
        <v>0</v>
      </c>
      <c r="I20" s="86"/>
      <c r="M20" s="44"/>
      <c r="N20" s="44"/>
      <c r="O20" s="44"/>
      <c r="P20" s="44"/>
      <c r="Q20" s="44"/>
      <c r="R20" s="44"/>
      <c r="S20" s="44"/>
    </row>
    <row r="21" spans="1:19" ht="15" customHeight="1" x14ac:dyDescent="0.25">
      <c r="A21" s="40"/>
      <c r="B21" s="186" t="s">
        <v>217</v>
      </c>
      <c r="C21" s="173"/>
      <c r="D21" s="173"/>
      <c r="E21" s="175"/>
      <c r="F21" s="221">
        <v>16.248456000000001</v>
      </c>
      <c r="G21" s="228">
        <v>0</v>
      </c>
      <c r="H21" s="222">
        <v>0</v>
      </c>
      <c r="I21" s="86"/>
      <c r="M21" s="44"/>
      <c r="N21" s="44"/>
      <c r="O21" s="44"/>
      <c r="P21" s="44"/>
      <c r="Q21" s="44"/>
      <c r="R21" s="44"/>
      <c r="S21" s="44"/>
    </row>
    <row r="22" spans="1:19" ht="15" customHeight="1" x14ac:dyDescent="0.25">
      <c r="A22" s="40"/>
      <c r="B22" s="185" t="s">
        <v>35</v>
      </c>
      <c r="C22" s="169"/>
      <c r="D22" s="169"/>
      <c r="E22" s="171"/>
      <c r="F22" s="207">
        <v>2053.7946619999998</v>
      </c>
      <c r="G22" s="227">
        <v>1800.9945145454542</v>
      </c>
      <c r="H22" s="218">
        <v>1592.2053256198342</v>
      </c>
      <c r="I22" s="86"/>
      <c r="M22" s="44"/>
      <c r="N22" s="44"/>
      <c r="O22" s="44"/>
      <c r="P22" s="44"/>
      <c r="Q22" s="44"/>
      <c r="R22" s="44"/>
      <c r="S22" s="44"/>
    </row>
    <row r="23" spans="1:19" ht="15" customHeight="1" x14ac:dyDescent="0.25">
      <c r="A23" s="40"/>
      <c r="B23" s="212" t="s">
        <v>218</v>
      </c>
      <c r="C23" s="165"/>
      <c r="D23" s="165"/>
      <c r="E23" s="167"/>
      <c r="F23" s="223">
        <v>95.79</v>
      </c>
      <c r="G23" s="229"/>
      <c r="H23" s="224"/>
      <c r="I23" s="86"/>
      <c r="M23" s="44"/>
      <c r="N23" s="44"/>
      <c r="O23" s="44"/>
      <c r="P23" s="44"/>
      <c r="Q23" s="44"/>
      <c r="R23" s="44"/>
      <c r="S23" s="44"/>
    </row>
    <row r="24" spans="1:19" x14ac:dyDescent="0.25">
      <c r="A24" s="40"/>
      <c r="B24" s="185" t="s">
        <v>219</v>
      </c>
      <c r="C24" s="169"/>
      <c r="D24" s="169"/>
      <c r="E24" s="171"/>
      <c r="F24" s="221">
        <v>127.72000000000001</v>
      </c>
      <c r="G24" s="228"/>
      <c r="H24" s="222"/>
      <c r="I24" s="86"/>
    </row>
    <row r="25" spans="1:19" x14ac:dyDescent="0.25">
      <c r="A25" s="40"/>
      <c r="B25" s="212" t="s">
        <v>220</v>
      </c>
      <c r="C25" s="165"/>
      <c r="D25" s="165"/>
      <c r="E25" s="167"/>
      <c r="F25" s="207">
        <v>162.22499999999999</v>
      </c>
      <c r="G25" s="227">
        <v>149.81818181818181</v>
      </c>
      <c r="H25" s="218">
        <v>134.07024793388427</v>
      </c>
      <c r="I25" s="86"/>
    </row>
    <row r="26" spans="1:19" x14ac:dyDescent="0.25">
      <c r="A26" s="24"/>
      <c r="B26" s="185" t="s">
        <v>221</v>
      </c>
      <c r="C26" s="169"/>
      <c r="D26" s="169"/>
      <c r="E26" s="171"/>
      <c r="F26" s="207">
        <v>1.0948899999999999</v>
      </c>
      <c r="G26" s="227"/>
      <c r="H26" s="218"/>
      <c r="I26" s="86"/>
    </row>
    <row r="27" spans="1:19" x14ac:dyDescent="0.25">
      <c r="A27" s="24"/>
      <c r="B27" s="185" t="s">
        <v>36</v>
      </c>
      <c r="C27" s="169"/>
      <c r="D27" s="169"/>
      <c r="E27" s="171"/>
      <c r="F27" s="207">
        <v>146.14266240000001</v>
      </c>
      <c r="G27" s="227">
        <v>140.58938181818181</v>
      </c>
      <c r="H27" s="218">
        <v>144.26387702479337</v>
      </c>
      <c r="I27" s="86"/>
    </row>
    <row r="28" spans="1:19" x14ac:dyDescent="0.25">
      <c r="A28" s="24"/>
      <c r="B28" s="186" t="s">
        <v>222</v>
      </c>
      <c r="C28" s="173"/>
      <c r="D28" s="173"/>
      <c r="E28" s="175"/>
      <c r="F28" s="219">
        <v>2.5630525762237846</v>
      </c>
      <c r="G28" s="230">
        <v>0</v>
      </c>
      <c r="H28" s="218"/>
      <c r="I28" s="86"/>
    </row>
    <row r="29" spans="1:19" x14ac:dyDescent="0.25">
      <c r="A29" s="24"/>
      <c r="B29" s="212" t="s">
        <v>223</v>
      </c>
      <c r="C29" s="165"/>
      <c r="D29" s="165"/>
      <c r="E29" s="167"/>
      <c r="F29" s="223">
        <v>45.373934545454624</v>
      </c>
      <c r="G29" s="229">
        <v>48.342786115702495</v>
      </c>
      <c r="H29" s="224"/>
      <c r="I29" s="86"/>
    </row>
    <row r="30" spans="1:19" x14ac:dyDescent="0.25">
      <c r="A30" s="24"/>
      <c r="B30" s="186" t="s">
        <v>224</v>
      </c>
      <c r="C30" s="173"/>
      <c r="D30" s="173"/>
      <c r="E30" s="175"/>
      <c r="F30" s="221">
        <v>74.392899173553772</v>
      </c>
      <c r="G30" s="228"/>
      <c r="H30" s="222"/>
      <c r="I30" s="86"/>
    </row>
    <row r="31" spans="1:19" x14ac:dyDescent="0.25">
      <c r="A31" s="24"/>
      <c r="B31" s="114"/>
      <c r="C31" s="206"/>
      <c r="D31" s="206"/>
      <c r="E31" s="33"/>
      <c r="F31" s="33"/>
      <c r="G31" s="207"/>
      <c r="H31" s="75"/>
      <c r="I31" s="86"/>
    </row>
    <row r="32" spans="1:19" x14ac:dyDescent="0.25">
      <c r="A32" s="29" t="s">
        <v>2</v>
      </c>
      <c r="B32" s="98" t="s">
        <v>225</v>
      </c>
      <c r="C32" s="107"/>
      <c r="D32" s="107"/>
      <c r="E32" s="109"/>
      <c r="F32" s="109"/>
      <c r="G32" s="108"/>
      <c r="H32" s="80"/>
      <c r="I32" s="20"/>
    </row>
    <row r="33" spans="1:9" ht="15.75" thickBot="1" x14ac:dyDescent="0.3">
      <c r="A33" s="9">
        <f>INDEX('Point Grid'!$C$8:$I$32,MATCH($A$1,'Point Grid'!$A$8:$A$32,0),MATCH(A32,'Point Grid'!$C$7:$I$7,0))</f>
        <v>3.25</v>
      </c>
      <c r="B33" s="98"/>
      <c r="C33" s="107"/>
      <c r="D33" s="107"/>
      <c r="E33" s="109"/>
      <c r="F33" s="109"/>
      <c r="G33" s="108"/>
      <c r="H33" s="80"/>
      <c r="I33" s="20"/>
    </row>
    <row r="34" spans="1:9" ht="15.75" thickBot="1" x14ac:dyDescent="0.3">
      <c r="A34" s="5"/>
      <c r="B34" s="98"/>
      <c r="C34" s="107"/>
      <c r="D34" s="107"/>
      <c r="E34" s="109"/>
      <c r="F34" s="109"/>
      <c r="G34" s="108"/>
      <c r="H34" s="80"/>
      <c r="I34" s="20"/>
    </row>
    <row r="35" spans="1:9" x14ac:dyDescent="0.25">
      <c r="A35" s="40"/>
      <c r="B35" s="98"/>
      <c r="C35" s="107"/>
      <c r="D35" s="107"/>
      <c r="E35" s="109"/>
      <c r="F35" s="109"/>
      <c r="G35" s="108"/>
      <c r="H35" s="80"/>
      <c r="I35" s="20"/>
    </row>
    <row r="36" spans="1:9" x14ac:dyDescent="0.25">
      <c r="A36" s="29" t="s">
        <v>3</v>
      </c>
      <c r="B36" s="66" t="s">
        <v>226</v>
      </c>
      <c r="C36" s="66"/>
      <c r="D36" s="66"/>
      <c r="E36" s="106"/>
      <c r="F36" s="106"/>
      <c r="G36" s="106"/>
      <c r="H36" s="80"/>
      <c r="I36" s="20"/>
    </row>
    <row r="37" spans="1:9" ht="15.75" thickBot="1" x14ac:dyDescent="0.3">
      <c r="A37" s="9">
        <f>INDEX('Point Grid'!$C$8:$I$32,MATCH($A$1,'Point Grid'!$A$8:$A$32,0),MATCH(A36,'Point Grid'!$C$7:$I$7,0))</f>
        <v>1.5</v>
      </c>
      <c r="B37" s="66"/>
      <c r="C37" s="66"/>
      <c r="D37" s="66"/>
      <c r="E37" s="106"/>
      <c r="F37" s="106"/>
      <c r="G37" s="106"/>
      <c r="H37" s="80"/>
      <c r="I37" s="20"/>
    </row>
    <row r="38" spans="1:9" ht="15.75" thickBot="1" x14ac:dyDescent="0.3">
      <c r="A38" s="5"/>
      <c r="B38" s="66"/>
      <c r="C38" s="80"/>
      <c r="D38" s="80"/>
      <c r="E38" s="80"/>
      <c r="F38" s="80"/>
      <c r="G38" s="80"/>
      <c r="H38" s="80"/>
      <c r="I38" s="20"/>
    </row>
    <row r="39" spans="1:9" x14ac:dyDescent="0.25">
      <c r="A39" s="31"/>
      <c r="B39" s="66"/>
      <c r="C39" s="80"/>
      <c r="D39" s="80"/>
      <c r="E39" s="80"/>
      <c r="F39" s="80"/>
      <c r="G39" s="80"/>
      <c r="H39" s="80"/>
      <c r="I39" s="20"/>
    </row>
    <row r="40" spans="1:9" x14ac:dyDescent="0.25">
      <c r="A40" s="29" t="s">
        <v>4</v>
      </c>
      <c r="B40" s="66" t="s">
        <v>227</v>
      </c>
      <c r="C40" s="80"/>
      <c r="D40" s="80"/>
      <c r="E40" s="80"/>
      <c r="F40" s="80"/>
      <c r="G40" s="80"/>
      <c r="H40" s="80"/>
      <c r="I40" s="20"/>
    </row>
    <row r="41" spans="1:9" ht="15.75" thickBot="1" x14ac:dyDescent="0.3">
      <c r="A41" s="9">
        <f>INDEX('Point Grid'!$C$8:$I$32,MATCH($A$1,'Point Grid'!$A$8:$A$32,0),MATCH(A40,'Point Grid'!$C$7:$I$7,0))</f>
        <v>1.5</v>
      </c>
      <c r="B41" s="66"/>
      <c r="C41" s="80"/>
      <c r="D41" s="80"/>
      <c r="E41" s="80"/>
      <c r="F41" s="80"/>
      <c r="G41" s="80"/>
      <c r="H41" s="80"/>
      <c r="I41" s="20"/>
    </row>
    <row r="42" spans="1:9" ht="15.75" thickBot="1" x14ac:dyDescent="0.3">
      <c r="A42" s="5"/>
      <c r="B42" s="66"/>
      <c r="C42" s="80"/>
      <c r="D42" s="80"/>
      <c r="E42" s="80"/>
      <c r="F42" s="80"/>
      <c r="G42" s="80"/>
      <c r="H42" s="80"/>
      <c r="I42" s="20"/>
    </row>
    <row r="43" spans="1:9" ht="15.75" thickBot="1" x14ac:dyDescent="0.3">
      <c r="A43" s="41"/>
      <c r="B43" s="56"/>
      <c r="C43" s="56"/>
      <c r="D43" s="56"/>
      <c r="E43" s="56"/>
      <c r="F43" s="56"/>
      <c r="G43" s="56"/>
      <c r="H43" s="56"/>
      <c r="I43" s="53"/>
    </row>
    <row r="44" spans="1:9" x14ac:dyDescent="0.25">
      <c r="B44" s="51"/>
      <c r="C44" s="51"/>
      <c r="D44" s="51"/>
      <c r="E44" s="51"/>
      <c r="F44" s="51"/>
      <c r="G44" s="51"/>
      <c r="H44" s="51"/>
      <c r="I44" s="51"/>
    </row>
    <row r="45" spans="1:9" x14ac:dyDescent="0.25">
      <c r="B45" s="51"/>
      <c r="C45" s="51"/>
      <c r="D45" s="51"/>
      <c r="E45" s="51"/>
      <c r="F45" s="51"/>
      <c r="G45" s="51"/>
      <c r="H45" s="51"/>
      <c r="I45" s="51"/>
    </row>
    <row r="46" spans="1:9" x14ac:dyDescent="0.25">
      <c r="B46" s="51"/>
      <c r="C46" s="51"/>
      <c r="D46" s="51"/>
      <c r="E46" s="51"/>
      <c r="F46" s="51"/>
      <c r="G46" s="51"/>
      <c r="H46" s="51"/>
      <c r="I46" s="51"/>
    </row>
    <row r="47" spans="1:9" x14ac:dyDescent="0.25">
      <c r="B47" s="51"/>
      <c r="C47" s="51"/>
      <c r="D47" s="51"/>
      <c r="E47" s="51"/>
      <c r="F47" s="51"/>
      <c r="G47" s="51"/>
      <c r="H47" s="51"/>
      <c r="I47" s="51"/>
    </row>
    <row r="48" spans="1:9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  <row r="78" spans="2:9" x14ac:dyDescent="0.25">
      <c r="B78" s="51"/>
      <c r="C78" s="51"/>
      <c r="D78" s="51"/>
      <c r="E78" s="51"/>
      <c r="F78" s="51"/>
      <c r="G78" s="51"/>
      <c r="H78" s="51"/>
      <c r="I78" s="51"/>
    </row>
    <row r="79" spans="2:9" x14ac:dyDescent="0.25">
      <c r="B79" s="51"/>
      <c r="C79" s="51"/>
      <c r="D79" s="51"/>
      <c r="E79" s="51"/>
      <c r="F79" s="51"/>
      <c r="G79" s="51"/>
      <c r="H79" s="51"/>
      <c r="I79" s="51"/>
    </row>
    <row r="80" spans="2:9" x14ac:dyDescent="0.25">
      <c r="B80" s="51"/>
      <c r="C80" s="51"/>
      <c r="D80" s="51"/>
      <c r="E80" s="51"/>
      <c r="F80" s="51"/>
      <c r="G80" s="51"/>
      <c r="H80" s="51"/>
      <c r="I80" s="51"/>
    </row>
    <row r="81" spans="2:9" x14ac:dyDescent="0.25">
      <c r="B81" s="51"/>
      <c r="C81" s="51"/>
      <c r="D81" s="51"/>
      <c r="E81" s="51"/>
      <c r="F81" s="51"/>
      <c r="G81" s="51"/>
      <c r="H81" s="51"/>
      <c r="I81" s="51"/>
    </row>
    <row r="82" spans="2:9" x14ac:dyDescent="0.25">
      <c r="B82" s="51"/>
      <c r="C82" s="51"/>
      <c r="D82" s="51"/>
      <c r="E82" s="51"/>
      <c r="F82" s="51"/>
      <c r="G82" s="51"/>
      <c r="H82" s="51"/>
      <c r="I82" s="51"/>
    </row>
    <row r="83" spans="2:9" x14ac:dyDescent="0.25">
      <c r="B83" s="51"/>
      <c r="C83" s="51"/>
      <c r="D83" s="51"/>
      <c r="E83" s="51"/>
      <c r="F83" s="51"/>
      <c r="G83" s="51"/>
      <c r="H83" s="51"/>
      <c r="I83" s="51"/>
    </row>
    <row r="84" spans="2:9" x14ac:dyDescent="0.25">
      <c r="B84" s="51"/>
      <c r="C84" s="51"/>
      <c r="D84" s="51"/>
      <c r="E84" s="51"/>
      <c r="F84" s="51"/>
      <c r="G84" s="51"/>
      <c r="H84" s="51"/>
      <c r="I84" s="51"/>
    </row>
    <row r="85" spans="2:9" x14ac:dyDescent="0.25">
      <c r="B85" s="51"/>
      <c r="C85" s="51"/>
      <c r="D85" s="51"/>
      <c r="E85" s="51"/>
      <c r="F85" s="51"/>
      <c r="G85" s="51"/>
      <c r="H85" s="51"/>
      <c r="I85" s="51"/>
    </row>
    <row r="86" spans="2:9" x14ac:dyDescent="0.25">
      <c r="B86" s="51"/>
      <c r="C86" s="51"/>
      <c r="D86" s="51"/>
      <c r="E86" s="51"/>
      <c r="F86" s="51"/>
      <c r="G86" s="51"/>
      <c r="H86" s="51"/>
      <c r="I86" s="51"/>
    </row>
    <row r="87" spans="2:9" x14ac:dyDescent="0.25">
      <c r="B87" s="51"/>
      <c r="C87" s="51"/>
      <c r="D87" s="51"/>
      <c r="E87" s="51"/>
      <c r="F87" s="51"/>
      <c r="G87" s="51"/>
      <c r="H87" s="51"/>
      <c r="I87" s="51"/>
    </row>
    <row r="88" spans="2:9" x14ac:dyDescent="0.25">
      <c r="B88" s="51"/>
      <c r="C88" s="51"/>
      <c r="D88" s="51"/>
      <c r="E88" s="51"/>
      <c r="F88" s="51"/>
      <c r="G88" s="51"/>
      <c r="H88" s="51"/>
      <c r="I88" s="5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87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64" t="s">
        <v>235</v>
      </c>
      <c r="C3" s="165"/>
      <c r="D3" s="166"/>
      <c r="E3" s="240">
        <v>0.83</v>
      </c>
      <c r="F3" s="19"/>
      <c r="G3" s="21"/>
      <c r="H3" s="19"/>
      <c r="I3" s="20"/>
      <c r="J3" s="51"/>
    </row>
    <row r="4" spans="1:10" x14ac:dyDescent="0.25">
      <c r="A4" s="9">
        <v>1</v>
      </c>
      <c r="B4" s="168" t="s">
        <v>236</v>
      </c>
      <c r="C4" s="169"/>
      <c r="D4" s="170"/>
      <c r="E4" s="241">
        <v>0.31</v>
      </c>
      <c r="F4" s="19"/>
      <c r="G4" s="21"/>
      <c r="H4" s="19"/>
      <c r="I4" s="20"/>
      <c r="J4" s="51"/>
    </row>
    <row r="5" spans="1:10" x14ac:dyDescent="0.25">
      <c r="A5" s="31"/>
      <c r="B5" s="172" t="s">
        <v>237</v>
      </c>
      <c r="C5" s="173"/>
      <c r="D5" s="174"/>
      <c r="E5" s="242">
        <v>0.12000000000000011</v>
      </c>
      <c r="F5" s="19"/>
      <c r="G5" s="21"/>
      <c r="H5" s="19"/>
      <c r="I5" s="20"/>
      <c r="J5" s="51"/>
    </row>
    <row r="6" spans="1:10" x14ac:dyDescent="0.25">
      <c r="A6" s="24"/>
      <c r="B6" s="231" t="s">
        <v>228</v>
      </c>
      <c r="C6" s="232"/>
      <c r="D6" s="233"/>
      <c r="E6" s="243">
        <v>12000</v>
      </c>
      <c r="F6" s="80"/>
      <c r="G6" s="21"/>
      <c r="H6" s="80"/>
      <c r="I6" s="20"/>
      <c r="J6" s="51"/>
    </row>
    <row r="7" spans="1:10" x14ac:dyDescent="0.25">
      <c r="A7" s="24"/>
      <c r="B7" s="234" t="s">
        <v>229</v>
      </c>
      <c r="C7" s="235"/>
      <c r="D7" s="236"/>
      <c r="E7" s="244">
        <v>10</v>
      </c>
      <c r="F7" s="207"/>
      <c r="G7" s="21"/>
      <c r="H7" s="80"/>
      <c r="I7" s="20"/>
      <c r="J7" s="51"/>
    </row>
    <row r="8" spans="1:10" x14ac:dyDescent="0.25">
      <c r="A8" s="24"/>
      <c r="B8" s="231" t="s">
        <v>230</v>
      </c>
      <c r="C8" s="232"/>
      <c r="D8" s="233"/>
      <c r="E8" s="243">
        <v>800</v>
      </c>
      <c r="F8" s="207"/>
      <c r="G8" s="21"/>
      <c r="H8" s="80"/>
      <c r="I8" s="20"/>
      <c r="J8" s="51"/>
    </row>
    <row r="9" spans="1:10" x14ac:dyDescent="0.25">
      <c r="A9" s="24"/>
      <c r="B9" s="231" t="s">
        <v>231</v>
      </c>
      <c r="C9" s="232"/>
      <c r="D9" s="233"/>
      <c r="E9" s="243">
        <v>1900</v>
      </c>
      <c r="F9" s="207"/>
      <c r="G9" s="21"/>
      <c r="H9" s="80"/>
      <c r="I9" s="20"/>
      <c r="J9" s="51"/>
    </row>
    <row r="10" spans="1:10" x14ac:dyDescent="0.25">
      <c r="A10" s="24"/>
      <c r="B10" s="231" t="s">
        <v>232</v>
      </c>
      <c r="C10" s="232"/>
      <c r="D10" s="233"/>
      <c r="E10" s="243">
        <v>400</v>
      </c>
      <c r="F10" s="207"/>
      <c r="G10" s="21"/>
      <c r="H10" s="80"/>
      <c r="I10" s="20"/>
      <c r="J10" s="51"/>
    </row>
    <row r="11" spans="1:10" x14ac:dyDescent="0.25">
      <c r="A11" s="24"/>
      <c r="B11" s="231" t="s">
        <v>233</v>
      </c>
      <c r="C11" s="232"/>
      <c r="D11" s="233"/>
      <c r="E11" s="243">
        <v>8000</v>
      </c>
      <c r="F11" s="207"/>
      <c r="G11" s="21"/>
      <c r="H11" s="80"/>
      <c r="I11" s="20"/>
      <c r="J11" s="51"/>
    </row>
    <row r="12" spans="1:10" x14ac:dyDescent="0.25">
      <c r="A12" s="24"/>
      <c r="B12" s="231" t="s">
        <v>234</v>
      </c>
      <c r="C12" s="232"/>
      <c r="D12" s="233"/>
      <c r="E12" s="243">
        <v>2400</v>
      </c>
      <c r="F12" s="207"/>
      <c r="G12" s="21"/>
      <c r="H12" s="80"/>
      <c r="I12" s="20"/>
      <c r="J12" s="51"/>
    </row>
    <row r="13" spans="1:10" x14ac:dyDescent="0.25">
      <c r="A13" s="24"/>
      <c r="B13" s="237" t="s">
        <v>366</v>
      </c>
      <c r="C13" s="238"/>
      <c r="D13" s="239"/>
      <c r="E13" s="245">
        <v>1000</v>
      </c>
      <c r="F13" s="207"/>
      <c r="G13" s="21"/>
      <c r="H13" s="80"/>
      <c r="I13" s="20"/>
      <c r="J13" s="51"/>
    </row>
    <row r="14" spans="1:10" x14ac:dyDescent="0.25">
      <c r="A14" s="24"/>
      <c r="B14" s="80"/>
      <c r="C14" s="80"/>
      <c r="D14" s="80"/>
      <c r="E14" s="80"/>
      <c r="F14" s="80"/>
      <c r="G14" s="81"/>
      <c r="H14" s="80"/>
      <c r="I14" s="20"/>
      <c r="J14" s="51"/>
    </row>
    <row r="15" spans="1:10" x14ac:dyDescent="0.25">
      <c r="A15" s="29" t="s">
        <v>2</v>
      </c>
      <c r="B15" s="80" t="s">
        <v>238</v>
      </c>
      <c r="C15" s="80"/>
      <c r="D15" s="80"/>
      <c r="E15" s="80"/>
      <c r="F15" s="80"/>
      <c r="G15" s="82"/>
      <c r="H15" s="80"/>
      <c r="I15" s="20"/>
      <c r="J15" s="51"/>
    </row>
    <row r="16" spans="1:10" ht="15.75" thickBot="1" x14ac:dyDescent="0.3">
      <c r="A16" s="9">
        <v>0.5</v>
      </c>
      <c r="B16" s="80"/>
      <c r="C16" s="80"/>
      <c r="D16" s="80"/>
      <c r="E16" s="80"/>
      <c r="F16" s="80"/>
      <c r="G16" s="82"/>
      <c r="H16" s="80"/>
      <c r="I16" s="20"/>
      <c r="J16" s="51"/>
    </row>
    <row r="17" spans="1:10" ht="15.75" thickBot="1" x14ac:dyDescent="0.3">
      <c r="A17" s="5"/>
      <c r="B17" s="80"/>
      <c r="C17" s="80"/>
      <c r="D17" s="80"/>
      <c r="E17" s="80"/>
      <c r="F17" s="80"/>
      <c r="G17" s="82"/>
      <c r="H17" s="80"/>
      <c r="I17" s="20"/>
      <c r="J17" s="51"/>
    </row>
    <row r="18" spans="1:10" x14ac:dyDescent="0.25">
      <c r="A18" s="24"/>
      <c r="B18" s="80"/>
      <c r="C18" s="80"/>
      <c r="D18" s="80"/>
      <c r="E18" s="80"/>
      <c r="F18" s="80"/>
      <c r="G18" s="82"/>
      <c r="H18" s="80"/>
      <c r="I18" s="20"/>
      <c r="J18" s="51"/>
    </row>
    <row r="19" spans="1:10" x14ac:dyDescent="0.25">
      <c r="A19" s="29" t="s">
        <v>3</v>
      </c>
      <c r="B19" s="80" t="s">
        <v>239</v>
      </c>
      <c r="C19" s="80"/>
      <c r="D19" s="80"/>
      <c r="E19" s="80"/>
      <c r="F19" s="80"/>
      <c r="G19" s="82"/>
      <c r="H19" s="80"/>
      <c r="I19" s="20"/>
      <c r="J19" s="51"/>
    </row>
    <row r="20" spans="1:10" ht="15.75" thickBot="1" x14ac:dyDescent="0.3">
      <c r="A20" s="9">
        <v>0.5</v>
      </c>
      <c r="B20" s="80"/>
      <c r="C20" s="80"/>
      <c r="D20" s="80"/>
      <c r="E20" s="80"/>
      <c r="F20" s="80"/>
      <c r="G20" s="80"/>
      <c r="H20" s="80"/>
      <c r="I20" s="20"/>
      <c r="J20" s="51"/>
    </row>
    <row r="21" spans="1:10" ht="15.75" thickBot="1" x14ac:dyDescent="0.3">
      <c r="A21" s="5"/>
      <c r="B21" s="80"/>
      <c r="C21" s="80"/>
      <c r="D21" s="80"/>
      <c r="E21" s="80"/>
      <c r="F21" s="80"/>
      <c r="G21" s="80"/>
      <c r="H21" s="80"/>
      <c r="I21" s="20"/>
      <c r="J21" s="51"/>
    </row>
    <row r="22" spans="1:10" ht="15.75" thickBot="1" x14ac:dyDescent="0.3">
      <c r="A22" s="32"/>
      <c r="B22" s="56"/>
      <c r="C22" s="56"/>
      <c r="D22" s="56"/>
      <c r="E22" s="56"/>
      <c r="F22" s="56"/>
      <c r="G22" s="56"/>
      <c r="H22" s="56"/>
      <c r="I22" s="62"/>
      <c r="J22" s="51"/>
    </row>
    <row r="23" spans="1:10" x14ac:dyDescent="0.25">
      <c r="B23" s="55"/>
      <c r="C23" s="55"/>
      <c r="D23" s="55"/>
      <c r="E23" s="55"/>
      <c r="F23" s="55"/>
      <c r="G23" s="55"/>
      <c r="H23" s="55"/>
      <c r="I23" s="55"/>
      <c r="J23" s="51"/>
    </row>
    <row r="24" spans="1:10" x14ac:dyDescent="0.25">
      <c r="B24" s="55"/>
      <c r="C24" s="55"/>
      <c r="D24" s="55"/>
      <c r="E24" s="55"/>
      <c r="F24" s="55"/>
      <c r="G24" s="55"/>
      <c r="H24" s="55"/>
      <c r="I24" s="55"/>
      <c r="J24" s="51"/>
    </row>
    <row r="25" spans="1:10" x14ac:dyDescent="0.25">
      <c r="B25" s="55"/>
      <c r="C25" s="55"/>
      <c r="D25" s="55"/>
      <c r="E25" s="55"/>
      <c r="F25" s="55"/>
      <c r="G25" s="55"/>
      <c r="H25" s="55"/>
      <c r="I25" s="55"/>
      <c r="J25" s="51"/>
    </row>
    <row r="26" spans="1:10" x14ac:dyDescent="0.25">
      <c r="B26" s="55"/>
      <c r="C26" s="55"/>
      <c r="D26" s="55"/>
      <c r="E26" s="55"/>
      <c r="F26" s="55"/>
      <c r="G26" s="55"/>
      <c r="H26" s="55"/>
      <c r="I26" s="55"/>
      <c r="J26" s="51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1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1"/>
    </row>
    <row r="29" spans="1:10" x14ac:dyDescent="0.25">
      <c r="B29" s="55"/>
      <c r="C29" s="55"/>
      <c r="D29" s="55"/>
      <c r="E29" s="55"/>
      <c r="F29" s="55"/>
      <c r="G29" s="55"/>
      <c r="H29" s="55"/>
      <c r="I29" s="55"/>
      <c r="J29" s="51"/>
    </row>
    <row r="30" spans="1:10" x14ac:dyDescent="0.25">
      <c r="B30" s="55"/>
      <c r="C30" s="55"/>
      <c r="D30" s="55"/>
      <c r="E30" s="55"/>
      <c r="F30" s="55"/>
      <c r="G30" s="55"/>
      <c r="H30" s="55"/>
      <c r="I30" s="55"/>
      <c r="J30" s="51"/>
    </row>
    <row r="31" spans="1:10" x14ac:dyDescent="0.25">
      <c r="B31" s="55"/>
      <c r="C31" s="55"/>
      <c r="D31" s="55"/>
      <c r="E31" s="55"/>
      <c r="F31" s="55"/>
      <c r="G31" s="55"/>
      <c r="H31" s="55"/>
      <c r="I31" s="55"/>
      <c r="J31" s="51"/>
    </row>
    <row r="32" spans="1:10" x14ac:dyDescent="0.25">
      <c r="B32" s="55"/>
      <c r="C32" s="55"/>
      <c r="D32" s="55"/>
      <c r="E32" s="55"/>
      <c r="F32" s="55"/>
      <c r="G32" s="55"/>
      <c r="H32" s="55"/>
      <c r="I32" s="55"/>
      <c r="J32" s="51"/>
    </row>
    <row r="33" spans="2:10" x14ac:dyDescent="0.25">
      <c r="B33" s="55"/>
      <c r="C33" s="55"/>
      <c r="D33" s="55"/>
      <c r="E33" s="55"/>
      <c r="F33" s="55"/>
      <c r="G33" s="55"/>
      <c r="H33" s="55"/>
      <c r="I33" s="55"/>
      <c r="J33" s="51"/>
    </row>
    <row r="34" spans="2:10" x14ac:dyDescent="0.25">
      <c r="B34" s="55"/>
      <c r="C34" s="55"/>
      <c r="D34" s="55"/>
      <c r="E34" s="55"/>
      <c r="F34" s="55"/>
      <c r="G34" s="55"/>
      <c r="H34" s="55"/>
      <c r="I34" s="55"/>
      <c r="J34" s="51"/>
    </row>
    <row r="35" spans="2:10" x14ac:dyDescent="0.25">
      <c r="B35" s="55"/>
      <c r="C35" s="55"/>
      <c r="D35" s="55"/>
      <c r="E35" s="55"/>
      <c r="F35" s="55"/>
      <c r="G35" s="55"/>
      <c r="H35" s="55"/>
      <c r="I35" s="55"/>
      <c r="J35" s="51"/>
    </row>
    <row r="36" spans="2:10" x14ac:dyDescent="0.25">
      <c r="B36" s="55"/>
      <c r="C36" s="55"/>
      <c r="D36" s="55"/>
      <c r="E36" s="55"/>
      <c r="F36" s="55"/>
      <c r="G36" s="55"/>
      <c r="H36" s="55"/>
      <c r="I36" s="55"/>
      <c r="J36" s="51"/>
    </row>
    <row r="37" spans="2:10" x14ac:dyDescent="0.25">
      <c r="B37" s="55"/>
      <c r="C37" s="55"/>
      <c r="D37" s="55"/>
      <c r="E37" s="55"/>
      <c r="F37" s="55"/>
      <c r="G37" s="55"/>
      <c r="H37" s="55"/>
      <c r="I37" s="55"/>
      <c r="J37" s="51"/>
    </row>
    <row r="38" spans="2:10" x14ac:dyDescent="0.25">
      <c r="B38" s="55"/>
      <c r="C38" s="55"/>
      <c r="D38" s="55"/>
      <c r="E38" s="55"/>
      <c r="F38" s="55"/>
      <c r="G38" s="55"/>
      <c r="H38" s="55"/>
      <c r="I38" s="55"/>
      <c r="J38" s="51"/>
    </row>
    <row r="39" spans="2:10" x14ac:dyDescent="0.25">
      <c r="B39" s="55"/>
      <c r="C39" s="55"/>
      <c r="D39" s="55"/>
      <c r="E39" s="55"/>
      <c r="F39" s="55"/>
      <c r="G39" s="55"/>
      <c r="H39" s="55"/>
      <c r="I39" s="55"/>
      <c r="J39" s="51"/>
    </row>
    <row r="40" spans="2:10" x14ac:dyDescent="0.25">
      <c r="B40" s="55"/>
      <c r="C40" s="55"/>
      <c r="D40" s="55"/>
      <c r="E40" s="55"/>
      <c r="F40" s="55"/>
      <c r="G40" s="55"/>
      <c r="H40" s="55"/>
      <c r="I40" s="55"/>
      <c r="J40" s="51"/>
    </row>
    <row r="41" spans="2:10" x14ac:dyDescent="0.25">
      <c r="B41" s="55"/>
      <c r="C41" s="55"/>
      <c r="D41" s="55"/>
      <c r="E41" s="55"/>
      <c r="F41" s="55"/>
      <c r="G41" s="55"/>
      <c r="H41" s="55"/>
      <c r="I41" s="55"/>
      <c r="J41" s="51"/>
    </row>
    <row r="42" spans="2:10" x14ac:dyDescent="0.25">
      <c r="B42" s="55"/>
      <c r="C42" s="55"/>
      <c r="D42" s="55"/>
      <c r="E42" s="55"/>
      <c r="F42" s="55"/>
      <c r="G42" s="55"/>
      <c r="H42" s="55"/>
      <c r="I42" s="55"/>
      <c r="J42" s="51"/>
    </row>
    <row r="43" spans="2:10" x14ac:dyDescent="0.25">
      <c r="B43" s="55"/>
      <c r="C43" s="55"/>
      <c r="D43" s="55"/>
      <c r="E43" s="55"/>
      <c r="F43" s="55"/>
      <c r="G43" s="55"/>
      <c r="H43" s="55"/>
      <c r="I43" s="55"/>
      <c r="J43" s="51"/>
    </row>
    <row r="44" spans="2:10" x14ac:dyDescent="0.25">
      <c r="B44" s="55"/>
      <c r="C44" s="55"/>
      <c r="D44" s="55"/>
      <c r="E44" s="55"/>
      <c r="F44" s="55"/>
      <c r="G44" s="55"/>
      <c r="H44" s="55"/>
      <c r="I44" s="55"/>
      <c r="J44" s="51"/>
    </row>
    <row r="45" spans="2:10" x14ac:dyDescent="0.25">
      <c r="B45" s="55"/>
      <c r="C45" s="55"/>
      <c r="D45" s="55"/>
      <c r="E45" s="55"/>
      <c r="F45" s="55"/>
      <c r="G45" s="55"/>
      <c r="H45" s="55"/>
      <c r="I45" s="55"/>
      <c r="J45" s="51"/>
    </row>
    <row r="46" spans="2:10" x14ac:dyDescent="0.25">
      <c r="B46" s="55"/>
      <c r="C46" s="55"/>
      <c r="D46" s="55"/>
      <c r="E46" s="55"/>
      <c r="F46" s="55"/>
      <c r="G46" s="55"/>
      <c r="H46" s="55"/>
      <c r="I46" s="55"/>
      <c r="J46" s="51"/>
    </row>
    <row r="47" spans="2:10" x14ac:dyDescent="0.25">
      <c r="B47" s="55"/>
      <c r="C47" s="55"/>
      <c r="D47" s="55"/>
      <c r="E47" s="55"/>
      <c r="F47" s="55"/>
      <c r="G47" s="55"/>
      <c r="H47" s="55"/>
      <c r="I47" s="55"/>
      <c r="J47" s="51"/>
    </row>
    <row r="48" spans="2:10" x14ac:dyDescent="0.25">
      <c r="B48" s="55"/>
      <c r="C48" s="55"/>
      <c r="D48" s="55"/>
      <c r="E48" s="55"/>
      <c r="F48" s="55"/>
      <c r="G48" s="55"/>
      <c r="H48" s="55"/>
      <c r="I48" s="55"/>
      <c r="J48" s="51"/>
    </row>
    <row r="49" spans="2:10" x14ac:dyDescent="0.25">
      <c r="B49" s="55"/>
      <c r="C49" s="55"/>
      <c r="D49" s="55"/>
      <c r="E49" s="55"/>
      <c r="F49" s="55"/>
      <c r="G49" s="55"/>
      <c r="H49" s="55"/>
      <c r="I49" s="55"/>
      <c r="J49" s="51"/>
    </row>
    <row r="50" spans="2:10" x14ac:dyDescent="0.25">
      <c r="B50" s="55"/>
      <c r="C50" s="55"/>
      <c r="D50" s="55"/>
      <c r="E50" s="55"/>
      <c r="F50" s="55"/>
      <c r="G50" s="55"/>
      <c r="H50" s="55"/>
      <c r="I50" s="55"/>
      <c r="J50" s="51"/>
    </row>
    <row r="51" spans="2:10" x14ac:dyDescent="0.25">
      <c r="B51" s="55"/>
      <c r="C51" s="55"/>
      <c r="D51" s="55"/>
      <c r="E51" s="55"/>
      <c r="F51" s="55"/>
      <c r="G51" s="55"/>
      <c r="H51" s="55"/>
      <c r="I51" s="55"/>
      <c r="J51" s="51"/>
    </row>
    <row r="52" spans="2:10" x14ac:dyDescent="0.25">
      <c r="B52" s="55"/>
      <c r="C52" s="55"/>
      <c r="D52" s="55"/>
      <c r="E52" s="55"/>
      <c r="F52" s="55"/>
      <c r="G52" s="55"/>
      <c r="H52" s="55"/>
      <c r="I52" s="55"/>
      <c r="J52" s="51"/>
    </row>
    <row r="53" spans="2:10" x14ac:dyDescent="0.25">
      <c r="B53" s="55"/>
      <c r="C53" s="55"/>
      <c r="D53" s="55"/>
      <c r="E53" s="55"/>
      <c r="F53" s="55"/>
      <c r="G53" s="55"/>
      <c r="H53" s="55"/>
      <c r="I53" s="55"/>
      <c r="J53" s="51"/>
    </row>
    <row r="54" spans="2:10" x14ac:dyDescent="0.25">
      <c r="B54" s="55"/>
      <c r="C54" s="55"/>
      <c r="D54" s="55"/>
      <c r="E54" s="55"/>
      <c r="F54" s="55"/>
      <c r="G54" s="55"/>
      <c r="H54" s="55"/>
      <c r="I54" s="55"/>
      <c r="J54" s="51"/>
    </row>
    <row r="55" spans="2:10" x14ac:dyDescent="0.25">
      <c r="B55" s="55"/>
      <c r="C55" s="55"/>
      <c r="D55" s="55"/>
      <c r="E55" s="55"/>
      <c r="F55" s="55"/>
      <c r="G55" s="55"/>
      <c r="H55" s="55"/>
      <c r="I55" s="55"/>
      <c r="J55" s="51"/>
    </row>
    <row r="56" spans="2:10" x14ac:dyDescent="0.25">
      <c r="B56" s="55"/>
      <c r="C56" s="55"/>
      <c r="D56" s="55"/>
      <c r="E56" s="55"/>
      <c r="F56" s="55"/>
      <c r="G56" s="55"/>
      <c r="H56" s="55"/>
      <c r="I56" s="55"/>
      <c r="J56" s="51"/>
    </row>
    <row r="57" spans="2:10" x14ac:dyDescent="0.25">
      <c r="B57" s="55"/>
      <c r="C57" s="55"/>
      <c r="D57" s="55"/>
      <c r="E57" s="55"/>
      <c r="F57" s="55"/>
      <c r="G57" s="55"/>
      <c r="H57" s="55"/>
      <c r="I57" s="55"/>
      <c r="J57" s="51"/>
    </row>
    <row r="58" spans="2:10" x14ac:dyDescent="0.25">
      <c r="B58" s="55"/>
      <c r="C58" s="55"/>
      <c r="D58" s="55"/>
      <c r="E58" s="55"/>
      <c r="F58" s="55"/>
      <c r="G58" s="55"/>
      <c r="H58" s="55"/>
      <c r="I58" s="55"/>
      <c r="J58" s="51"/>
    </row>
    <row r="59" spans="2:10" x14ac:dyDescent="0.25">
      <c r="B59" s="55"/>
      <c r="C59" s="55"/>
      <c r="D59" s="55"/>
      <c r="E59" s="55"/>
      <c r="F59" s="55"/>
      <c r="G59" s="55"/>
      <c r="H59" s="55"/>
      <c r="I59" s="55"/>
      <c r="J59" s="51"/>
    </row>
    <row r="60" spans="2:10" x14ac:dyDescent="0.25">
      <c r="B60" s="55"/>
      <c r="C60" s="55"/>
      <c r="D60" s="55"/>
      <c r="E60" s="55"/>
      <c r="F60" s="55"/>
      <c r="G60" s="55"/>
      <c r="H60" s="55"/>
      <c r="I60" s="55"/>
      <c r="J60" s="51"/>
    </row>
    <row r="61" spans="2:10" x14ac:dyDescent="0.25">
      <c r="B61" s="55"/>
      <c r="C61" s="55"/>
      <c r="D61" s="55"/>
      <c r="E61" s="55"/>
      <c r="F61" s="55"/>
      <c r="G61" s="55"/>
      <c r="H61" s="55"/>
      <c r="I61" s="55"/>
      <c r="J61" s="51"/>
    </row>
    <row r="62" spans="2:10" x14ac:dyDescent="0.25">
      <c r="B62" s="55"/>
      <c r="C62" s="55"/>
      <c r="D62" s="55"/>
      <c r="E62" s="55"/>
      <c r="F62" s="55"/>
      <c r="G62" s="55"/>
      <c r="H62" s="55"/>
      <c r="I62" s="55"/>
      <c r="J62" s="51"/>
    </row>
    <row r="63" spans="2:10" x14ac:dyDescent="0.25">
      <c r="B63" s="55"/>
      <c r="C63" s="55"/>
      <c r="D63" s="55"/>
      <c r="E63" s="55"/>
      <c r="F63" s="55"/>
      <c r="G63" s="55"/>
      <c r="H63" s="55"/>
      <c r="I63" s="55"/>
      <c r="J63" s="51"/>
    </row>
    <row r="64" spans="2:10" x14ac:dyDescent="0.25">
      <c r="B64" s="36"/>
      <c r="C64" s="36"/>
      <c r="D64" s="36"/>
      <c r="E64" s="36"/>
      <c r="F64" s="36"/>
      <c r="G64" s="36"/>
      <c r="H64" s="36"/>
      <c r="I64" s="36"/>
    </row>
    <row r="65" spans="2:9" x14ac:dyDescent="0.25">
      <c r="B65" s="36"/>
      <c r="C65" s="36"/>
      <c r="D65" s="36"/>
      <c r="E65" s="36"/>
      <c r="F65" s="36"/>
      <c r="G65" s="36"/>
      <c r="H65" s="36"/>
      <c r="I65" s="36"/>
    </row>
    <row r="66" spans="2:9" x14ac:dyDescent="0.25">
      <c r="B66" s="36"/>
      <c r="C66" s="36"/>
      <c r="D66" s="36"/>
      <c r="E66" s="36"/>
      <c r="F66" s="36"/>
      <c r="G66" s="36"/>
      <c r="H66" s="36"/>
      <c r="I66" s="36"/>
    </row>
    <row r="67" spans="2:9" x14ac:dyDescent="0.25">
      <c r="B67" s="36"/>
      <c r="C67" s="36"/>
      <c r="D67" s="36"/>
      <c r="E67" s="36"/>
      <c r="F67" s="36"/>
      <c r="G67" s="36"/>
      <c r="H67" s="36"/>
      <c r="I67" s="36"/>
    </row>
    <row r="68" spans="2:9" x14ac:dyDescent="0.25">
      <c r="B68" s="36"/>
      <c r="C68" s="36"/>
      <c r="D68" s="36"/>
      <c r="E68" s="36"/>
      <c r="F68" s="36"/>
      <c r="G68" s="36"/>
      <c r="H68" s="36"/>
      <c r="I68" s="36"/>
    </row>
    <row r="69" spans="2:9" x14ac:dyDescent="0.25">
      <c r="B69" s="36"/>
      <c r="C69" s="36"/>
      <c r="D69" s="36"/>
      <c r="E69" s="36"/>
      <c r="F69" s="36"/>
      <c r="G69" s="36"/>
      <c r="H69" s="36"/>
      <c r="I69" s="36"/>
    </row>
    <row r="70" spans="2:9" x14ac:dyDescent="0.25">
      <c r="B70" s="36"/>
      <c r="C70" s="36"/>
      <c r="D70" s="36"/>
      <c r="E70" s="36"/>
      <c r="F70" s="36"/>
      <c r="G70" s="36"/>
      <c r="H70" s="36"/>
      <c r="I70" s="36"/>
    </row>
    <row r="71" spans="2:9" x14ac:dyDescent="0.25">
      <c r="B71" s="36"/>
      <c r="C71" s="36"/>
      <c r="D71" s="36"/>
      <c r="E71" s="36"/>
      <c r="F71" s="36"/>
      <c r="G71" s="36"/>
      <c r="H71" s="36"/>
      <c r="I71" s="36"/>
    </row>
    <row r="72" spans="2:9" x14ac:dyDescent="0.25">
      <c r="B72" s="36"/>
      <c r="C72" s="36"/>
      <c r="D72" s="36"/>
      <c r="E72" s="36"/>
      <c r="F72" s="36"/>
      <c r="G72" s="36"/>
      <c r="H72" s="36"/>
      <c r="I72" s="36"/>
    </row>
    <row r="73" spans="2:9" x14ac:dyDescent="0.25">
      <c r="B73" s="36"/>
      <c r="C73" s="36"/>
      <c r="D73" s="36"/>
      <c r="E73" s="36"/>
      <c r="F73" s="36"/>
      <c r="G73" s="36"/>
      <c r="H73" s="36"/>
      <c r="I73" s="36"/>
    </row>
    <row r="74" spans="2:9" x14ac:dyDescent="0.25">
      <c r="B74" s="36"/>
      <c r="C74" s="36"/>
      <c r="D74" s="36"/>
      <c r="E74" s="36"/>
      <c r="F74" s="36"/>
      <c r="G74" s="36"/>
      <c r="H74" s="36"/>
      <c r="I74" s="36"/>
    </row>
    <row r="75" spans="2:9" x14ac:dyDescent="0.25">
      <c r="B75" s="36"/>
      <c r="C75" s="36"/>
      <c r="D75" s="36"/>
      <c r="E75" s="36"/>
      <c r="F75" s="36"/>
      <c r="G75" s="36"/>
      <c r="H75" s="36"/>
      <c r="I75" s="36"/>
    </row>
    <row r="76" spans="2:9" x14ac:dyDescent="0.25">
      <c r="B76" s="36"/>
      <c r="C76" s="36"/>
      <c r="D76" s="36"/>
      <c r="E76" s="36"/>
      <c r="F76" s="36"/>
      <c r="G76" s="36"/>
      <c r="H76" s="36"/>
      <c r="I76" s="36"/>
    </row>
    <row r="77" spans="2:9" x14ac:dyDescent="0.25">
      <c r="B77" s="36"/>
      <c r="C77" s="36"/>
      <c r="D77" s="36"/>
      <c r="E77" s="36"/>
      <c r="F77" s="36"/>
      <c r="G77" s="36"/>
      <c r="H77" s="36"/>
      <c r="I77" s="36"/>
    </row>
    <row r="78" spans="2:9" x14ac:dyDescent="0.25">
      <c r="B78" s="36"/>
      <c r="C78" s="36"/>
      <c r="D78" s="36"/>
      <c r="E78" s="36"/>
      <c r="F78" s="36"/>
      <c r="G78" s="36"/>
      <c r="H78" s="36"/>
      <c r="I78" s="36"/>
    </row>
    <row r="79" spans="2:9" x14ac:dyDescent="0.25">
      <c r="B79" s="36"/>
      <c r="C79" s="36"/>
      <c r="D79" s="36"/>
      <c r="E79" s="36"/>
      <c r="F79" s="36"/>
      <c r="G79" s="36"/>
      <c r="H79" s="36"/>
      <c r="I79" s="36"/>
    </row>
    <row r="80" spans="2:9" x14ac:dyDescent="0.25">
      <c r="B80" s="36"/>
      <c r="C80" s="36"/>
      <c r="D80" s="36"/>
      <c r="E80" s="36"/>
      <c r="F80" s="36"/>
      <c r="G80" s="36"/>
      <c r="H80" s="36"/>
      <c r="I80" s="36"/>
    </row>
    <row r="81" spans="2:9" x14ac:dyDescent="0.25">
      <c r="B81" s="36"/>
      <c r="C81" s="36"/>
      <c r="D81" s="36"/>
      <c r="E81" s="36"/>
      <c r="F81" s="36"/>
      <c r="G81" s="36"/>
      <c r="H81" s="36"/>
      <c r="I81" s="36"/>
    </row>
    <row r="82" spans="2:9" x14ac:dyDescent="0.25">
      <c r="B82" s="36"/>
      <c r="C82" s="36"/>
      <c r="D82" s="36"/>
      <c r="E82" s="36"/>
      <c r="F82" s="36"/>
      <c r="G82" s="36"/>
      <c r="H82" s="36"/>
      <c r="I82" s="36"/>
    </row>
    <row r="83" spans="2:9" x14ac:dyDescent="0.25">
      <c r="B83" s="36"/>
      <c r="C83" s="36"/>
      <c r="D83" s="36"/>
      <c r="E83" s="36"/>
      <c r="F83" s="36"/>
      <c r="G83" s="36"/>
      <c r="H83" s="36"/>
      <c r="I83" s="36"/>
    </row>
    <row r="84" spans="2:9" x14ac:dyDescent="0.25">
      <c r="B84" s="36"/>
      <c r="C84" s="36"/>
      <c r="D84" s="36"/>
      <c r="E84" s="36"/>
      <c r="F84" s="36"/>
      <c r="G84" s="36"/>
      <c r="H84" s="36"/>
      <c r="I84" s="36"/>
    </row>
    <row r="85" spans="2:9" x14ac:dyDescent="0.25">
      <c r="B85" s="36"/>
      <c r="C85" s="36"/>
      <c r="D85" s="36"/>
      <c r="E85" s="36"/>
      <c r="F85" s="36"/>
      <c r="G85" s="36"/>
      <c r="H85" s="36"/>
      <c r="I85" s="36"/>
    </row>
    <row r="86" spans="2:9" x14ac:dyDescent="0.25">
      <c r="B86" s="36"/>
      <c r="C86" s="36"/>
      <c r="D86" s="36"/>
      <c r="E86" s="36"/>
      <c r="F86" s="36"/>
      <c r="G86" s="36"/>
      <c r="H86" s="36"/>
      <c r="I86" s="36"/>
    </row>
    <row r="87" spans="2:9" x14ac:dyDescent="0.25">
      <c r="B87" s="36"/>
      <c r="C87" s="36"/>
      <c r="D87" s="36"/>
      <c r="E87" s="36"/>
      <c r="F87" s="36"/>
      <c r="G87" s="36"/>
      <c r="H87" s="36"/>
      <c r="I87" s="36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34" style="23" customWidth="1"/>
    <col min="4" max="4" width="13.140625" style="23" customWidth="1"/>
    <col min="5" max="5" width="17.7109375" style="23" customWidth="1"/>
    <col min="6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278" t="s">
        <v>240</v>
      </c>
      <c r="C3" s="254"/>
      <c r="D3" s="254"/>
      <c r="E3" s="254"/>
      <c r="F3" s="254"/>
      <c r="G3" s="254"/>
      <c r="H3" s="19"/>
      <c r="I3" s="20"/>
      <c r="J3" s="51"/>
    </row>
    <row r="4" spans="1:10" ht="15.75" thickBot="1" x14ac:dyDescent="0.3">
      <c r="A4" s="9">
        <f>INDEX('Point Grid'!B:B,MATCH($A$1,'Point Grid'!A:A,0))</f>
        <v>2</v>
      </c>
      <c r="B4" s="254"/>
      <c r="C4" s="254"/>
      <c r="D4" s="254"/>
      <c r="E4" s="254"/>
      <c r="F4" s="254"/>
      <c r="G4" s="254"/>
      <c r="H4" s="19"/>
      <c r="I4" s="20"/>
      <c r="J4" s="51"/>
    </row>
    <row r="5" spans="1:10" ht="15.75" thickBot="1" x14ac:dyDescent="0.3">
      <c r="A5" s="5"/>
      <c r="B5" s="254"/>
      <c r="C5" s="270"/>
      <c r="D5" s="247"/>
      <c r="E5" s="270" t="s">
        <v>249</v>
      </c>
      <c r="F5" s="248"/>
      <c r="G5" s="248" t="s">
        <v>241</v>
      </c>
      <c r="H5" s="19"/>
      <c r="I5" s="20"/>
      <c r="J5" s="51"/>
    </row>
    <row r="6" spans="1:10" x14ac:dyDescent="0.25">
      <c r="A6" s="40"/>
      <c r="B6" s="254"/>
      <c r="C6" s="271" t="s">
        <v>267</v>
      </c>
      <c r="D6" s="262" t="s">
        <v>250</v>
      </c>
      <c r="E6" s="275" t="s">
        <v>242</v>
      </c>
      <c r="F6" s="250" t="s">
        <v>268</v>
      </c>
      <c r="G6" s="250" t="s">
        <v>243</v>
      </c>
      <c r="H6" s="19"/>
      <c r="I6" s="20"/>
      <c r="J6" s="51"/>
    </row>
    <row r="7" spans="1:10" x14ac:dyDescent="0.25">
      <c r="A7" s="40"/>
      <c r="B7" s="254"/>
      <c r="C7" s="251" t="s">
        <v>251</v>
      </c>
      <c r="D7" s="263">
        <v>1480</v>
      </c>
      <c r="E7" s="273">
        <v>0</v>
      </c>
      <c r="F7" s="264">
        <v>0</v>
      </c>
      <c r="G7" s="255">
        <v>3.0000000000000001E-3</v>
      </c>
      <c r="H7" s="19"/>
      <c r="I7" s="20"/>
      <c r="J7" s="51"/>
    </row>
    <row r="8" spans="1:10" x14ac:dyDescent="0.25">
      <c r="A8" s="40"/>
      <c r="B8" s="254"/>
      <c r="C8" s="251" t="s">
        <v>266</v>
      </c>
      <c r="D8" s="265">
        <v>3000</v>
      </c>
      <c r="E8" s="187">
        <v>2400</v>
      </c>
      <c r="F8" s="266">
        <v>37</v>
      </c>
      <c r="G8" s="255">
        <v>0.05</v>
      </c>
      <c r="H8" s="19"/>
      <c r="I8" s="20"/>
      <c r="J8" s="51"/>
    </row>
    <row r="9" spans="1:10" x14ac:dyDescent="0.25">
      <c r="A9" s="40"/>
      <c r="B9" s="254"/>
      <c r="C9" s="256" t="s">
        <v>244</v>
      </c>
      <c r="D9" s="267">
        <v>0</v>
      </c>
      <c r="E9" s="274">
        <v>0</v>
      </c>
      <c r="F9" s="268">
        <v>0</v>
      </c>
      <c r="G9" s="258">
        <v>0</v>
      </c>
      <c r="H9" s="19"/>
      <c r="I9" s="20"/>
      <c r="J9" s="51"/>
    </row>
    <row r="10" spans="1:10" x14ac:dyDescent="0.25">
      <c r="A10" s="40"/>
      <c r="B10" s="254"/>
      <c r="C10" s="251" t="s">
        <v>252</v>
      </c>
      <c r="D10" s="263">
        <v>303900</v>
      </c>
      <c r="E10" s="273">
        <v>243100</v>
      </c>
      <c r="F10" s="260">
        <v>300</v>
      </c>
      <c r="G10" s="255">
        <v>3.0000000000000001E-3</v>
      </c>
      <c r="H10" s="19"/>
      <c r="I10" s="20"/>
      <c r="J10" s="51"/>
    </row>
    <row r="11" spans="1:10" x14ac:dyDescent="0.25">
      <c r="A11" s="40"/>
      <c r="B11" s="254"/>
      <c r="C11" s="251" t="s">
        <v>253</v>
      </c>
      <c r="D11" s="265">
        <v>47900</v>
      </c>
      <c r="E11" s="187">
        <v>38300</v>
      </c>
      <c r="F11" s="259">
        <v>140</v>
      </c>
      <c r="G11" s="255">
        <v>0.01</v>
      </c>
      <c r="H11" s="19"/>
      <c r="I11" s="20"/>
      <c r="J11" s="51"/>
    </row>
    <row r="12" spans="1:10" x14ac:dyDescent="0.25">
      <c r="A12" s="40"/>
      <c r="B12" s="254"/>
      <c r="C12" s="251" t="s">
        <v>254</v>
      </c>
      <c r="D12" s="265">
        <v>32300</v>
      </c>
      <c r="E12" s="187">
        <v>25800</v>
      </c>
      <c r="F12" s="259">
        <v>73</v>
      </c>
      <c r="G12" s="255">
        <v>0.02</v>
      </c>
      <c r="H12" s="19"/>
      <c r="I12" s="20"/>
      <c r="J12" s="51"/>
    </row>
    <row r="13" spans="1:10" x14ac:dyDescent="0.25">
      <c r="A13" s="40"/>
      <c r="B13" s="254"/>
      <c r="C13" s="251" t="s">
        <v>255</v>
      </c>
      <c r="D13" s="265">
        <v>3000</v>
      </c>
      <c r="E13" s="187">
        <v>1200</v>
      </c>
      <c r="F13" s="259">
        <v>48</v>
      </c>
      <c r="G13" s="255">
        <v>4.4999999999999998E-2</v>
      </c>
      <c r="H13" s="19"/>
      <c r="I13" s="20"/>
      <c r="J13" s="51"/>
    </row>
    <row r="14" spans="1:10" x14ac:dyDescent="0.25">
      <c r="A14" s="24"/>
      <c r="B14" s="254"/>
      <c r="C14" s="251" t="s">
        <v>256</v>
      </c>
      <c r="D14" s="265">
        <v>1900</v>
      </c>
      <c r="E14" s="187">
        <v>800</v>
      </c>
      <c r="F14" s="259">
        <v>37</v>
      </c>
      <c r="G14" s="255">
        <v>0.1</v>
      </c>
      <c r="H14" s="110"/>
      <c r="I14" s="20"/>
      <c r="J14" s="51"/>
    </row>
    <row r="15" spans="1:10" x14ac:dyDescent="0.25">
      <c r="A15" s="117"/>
      <c r="B15" s="254"/>
      <c r="C15" s="256" t="s">
        <v>257</v>
      </c>
      <c r="D15" s="267">
        <v>0</v>
      </c>
      <c r="E15" s="274">
        <v>0</v>
      </c>
      <c r="F15" s="257">
        <v>0</v>
      </c>
      <c r="G15" s="258">
        <v>0.3</v>
      </c>
      <c r="H15" s="111"/>
      <c r="I15" s="20"/>
      <c r="J15" s="51"/>
    </row>
    <row r="16" spans="1:10" x14ac:dyDescent="0.25">
      <c r="A16" s="117"/>
      <c r="B16" s="254"/>
      <c r="C16" s="276"/>
      <c r="D16" s="254"/>
      <c r="E16" s="254"/>
      <c r="F16" s="254"/>
      <c r="G16" s="254"/>
      <c r="H16" s="111"/>
      <c r="I16" s="20"/>
      <c r="J16" s="51"/>
    </row>
    <row r="17" spans="1:10" x14ac:dyDescent="0.25">
      <c r="A17" s="117"/>
      <c r="B17" s="278" t="s">
        <v>245</v>
      </c>
      <c r="C17" s="276"/>
      <c r="D17" s="254"/>
      <c r="E17" s="254"/>
      <c r="F17" s="254"/>
      <c r="G17" s="254"/>
      <c r="H17" s="111"/>
      <c r="I17" s="77"/>
      <c r="J17" s="51"/>
    </row>
    <row r="18" spans="1:10" x14ac:dyDescent="0.25">
      <c r="A18" s="117"/>
      <c r="B18" s="254"/>
      <c r="C18" s="276"/>
      <c r="D18" s="254"/>
      <c r="E18" s="254"/>
      <c r="F18" s="254"/>
      <c r="G18" s="254"/>
      <c r="H18" s="111"/>
      <c r="I18" s="78"/>
      <c r="J18" s="51"/>
    </row>
    <row r="19" spans="1:10" x14ac:dyDescent="0.25">
      <c r="A19" s="117"/>
      <c r="B19" s="254"/>
      <c r="C19" s="280"/>
      <c r="D19" s="247"/>
      <c r="E19" s="270" t="s">
        <v>249</v>
      </c>
      <c r="F19" s="260"/>
      <c r="G19" s="248" t="s">
        <v>241</v>
      </c>
      <c r="H19" s="111"/>
      <c r="I19" s="78"/>
      <c r="J19" s="51"/>
    </row>
    <row r="20" spans="1:10" x14ac:dyDescent="0.25">
      <c r="A20" s="117"/>
      <c r="B20" s="254"/>
      <c r="C20" s="281" t="s">
        <v>267</v>
      </c>
      <c r="D20" s="249" t="s">
        <v>250</v>
      </c>
      <c r="E20" s="271" t="s">
        <v>242</v>
      </c>
      <c r="F20" s="250" t="s">
        <v>268</v>
      </c>
      <c r="G20" s="250" t="s">
        <v>243</v>
      </c>
      <c r="H20" s="111"/>
      <c r="I20" s="79"/>
      <c r="J20" s="51"/>
    </row>
    <row r="21" spans="1:10" x14ac:dyDescent="0.25">
      <c r="A21" s="117"/>
      <c r="B21" s="254"/>
      <c r="C21" s="280" t="s">
        <v>265</v>
      </c>
      <c r="D21" s="254">
        <v>8400</v>
      </c>
      <c r="E21" s="272">
        <v>3400</v>
      </c>
      <c r="F21" s="253" t="s">
        <v>246</v>
      </c>
      <c r="G21" s="255">
        <v>0.15</v>
      </c>
      <c r="H21" s="111"/>
      <c r="I21" s="79"/>
      <c r="J21" s="51"/>
    </row>
    <row r="22" spans="1:10" x14ac:dyDescent="0.25">
      <c r="A22" s="117"/>
      <c r="B22" s="254"/>
      <c r="C22" s="282" t="s">
        <v>247</v>
      </c>
      <c r="D22" s="254">
        <v>6700</v>
      </c>
      <c r="E22" s="272">
        <v>2700</v>
      </c>
      <c r="F22" s="253" t="s">
        <v>246</v>
      </c>
      <c r="G22" s="255">
        <v>0.2</v>
      </c>
      <c r="H22" s="111"/>
      <c r="I22" s="79"/>
      <c r="J22" s="51"/>
    </row>
    <row r="23" spans="1:10" x14ac:dyDescent="0.25">
      <c r="A23" s="117"/>
      <c r="B23" s="254"/>
      <c r="C23" s="283" t="s">
        <v>264</v>
      </c>
      <c r="D23" s="254">
        <v>1500</v>
      </c>
      <c r="E23" s="272">
        <v>300</v>
      </c>
      <c r="F23" s="253" t="s">
        <v>246</v>
      </c>
      <c r="G23" s="258">
        <v>0.1</v>
      </c>
      <c r="H23" s="111"/>
      <c r="I23" s="79"/>
      <c r="J23" s="51"/>
    </row>
    <row r="24" spans="1:10" x14ac:dyDescent="0.25">
      <c r="A24" s="117"/>
      <c r="B24" s="254"/>
      <c r="C24" s="251" t="s">
        <v>258</v>
      </c>
      <c r="D24" s="263">
        <v>0</v>
      </c>
      <c r="E24" s="273">
        <v>0</v>
      </c>
      <c r="F24" s="269" t="s">
        <v>246</v>
      </c>
      <c r="G24" s="255">
        <v>3.0000000000000001E-3</v>
      </c>
      <c r="H24" s="111"/>
      <c r="I24" s="79"/>
      <c r="J24" s="51"/>
    </row>
    <row r="25" spans="1:10" x14ac:dyDescent="0.25">
      <c r="A25" s="117"/>
      <c r="B25" s="254"/>
      <c r="C25" s="251" t="s">
        <v>259</v>
      </c>
      <c r="D25" s="265">
        <v>30</v>
      </c>
      <c r="E25" s="272">
        <v>20</v>
      </c>
      <c r="F25" s="253" t="s">
        <v>246</v>
      </c>
      <c r="G25" s="255">
        <v>0.01</v>
      </c>
      <c r="H25" s="111"/>
      <c r="I25" s="79"/>
      <c r="J25" s="51"/>
    </row>
    <row r="26" spans="1:10" x14ac:dyDescent="0.25">
      <c r="A26" s="117"/>
      <c r="B26" s="254"/>
      <c r="C26" s="251" t="s">
        <v>260</v>
      </c>
      <c r="D26" s="265">
        <v>0</v>
      </c>
      <c r="E26" s="272">
        <v>0</v>
      </c>
      <c r="F26" s="253" t="s">
        <v>246</v>
      </c>
      <c r="G26" s="255">
        <v>0.02</v>
      </c>
      <c r="H26" s="111"/>
      <c r="I26" s="79"/>
      <c r="J26" s="51"/>
    </row>
    <row r="27" spans="1:10" x14ac:dyDescent="0.25">
      <c r="A27" s="117"/>
      <c r="B27" s="254"/>
      <c r="C27" s="251" t="s">
        <v>261</v>
      </c>
      <c r="D27" s="265">
        <v>450</v>
      </c>
      <c r="E27" s="272">
        <v>270</v>
      </c>
      <c r="F27" s="253" t="s">
        <v>246</v>
      </c>
      <c r="G27" s="255">
        <v>4.4999999999999998E-2</v>
      </c>
      <c r="H27" s="111"/>
      <c r="I27" s="79"/>
      <c r="J27" s="51"/>
    </row>
    <row r="28" spans="1:10" x14ac:dyDescent="0.25">
      <c r="A28" s="117"/>
      <c r="B28" s="254"/>
      <c r="C28" s="251" t="s">
        <v>262</v>
      </c>
      <c r="D28" s="265">
        <v>0</v>
      </c>
      <c r="E28" s="272">
        <v>0</v>
      </c>
      <c r="F28" s="253" t="s">
        <v>246</v>
      </c>
      <c r="G28" s="255">
        <v>0.1</v>
      </c>
      <c r="H28" s="111"/>
      <c r="I28" s="20"/>
      <c r="J28" s="51"/>
    </row>
    <row r="29" spans="1:10" x14ac:dyDescent="0.25">
      <c r="A29" s="117"/>
      <c r="B29" s="254"/>
      <c r="C29" s="256" t="s">
        <v>263</v>
      </c>
      <c r="D29" s="267">
        <v>70</v>
      </c>
      <c r="E29" s="274">
        <v>10</v>
      </c>
      <c r="F29" s="261" t="s">
        <v>246</v>
      </c>
      <c r="G29" s="258">
        <v>0.3</v>
      </c>
      <c r="H29" s="111"/>
      <c r="I29" s="20"/>
      <c r="J29" s="51"/>
    </row>
    <row r="30" spans="1:10" x14ac:dyDescent="0.25">
      <c r="A30" s="117"/>
      <c r="B30" s="254"/>
      <c r="C30" s="276"/>
      <c r="D30" s="254"/>
      <c r="E30" s="254"/>
      <c r="F30" s="252"/>
      <c r="G30" s="277"/>
      <c r="H30" s="111"/>
      <c r="I30" s="20"/>
      <c r="J30" s="51"/>
    </row>
    <row r="31" spans="1:10" x14ac:dyDescent="0.25">
      <c r="A31" s="117"/>
      <c r="B31" s="279" t="s">
        <v>248</v>
      </c>
      <c r="C31" s="276"/>
      <c r="D31" s="254"/>
      <c r="E31" s="254"/>
      <c r="F31" s="252"/>
      <c r="G31" s="277"/>
      <c r="H31" s="111"/>
      <c r="I31" s="20"/>
      <c r="J31" s="51"/>
    </row>
    <row r="32" spans="1:10" x14ac:dyDescent="0.25">
      <c r="A32" s="29"/>
      <c r="B32" s="254"/>
      <c r="C32" s="254"/>
      <c r="D32" s="254"/>
      <c r="E32" s="254"/>
      <c r="F32" s="254"/>
      <c r="G32" s="254"/>
      <c r="H32" s="111"/>
      <c r="I32" s="20"/>
      <c r="J32" s="51"/>
    </row>
    <row r="33" spans="1:10" x14ac:dyDescent="0.25">
      <c r="A33" s="9"/>
      <c r="B33" s="276" t="s">
        <v>269</v>
      </c>
      <c r="C33" s="254"/>
      <c r="D33" s="254"/>
      <c r="E33" s="254"/>
      <c r="F33" s="254"/>
      <c r="G33" s="254"/>
      <c r="H33" s="111"/>
      <c r="I33" s="20"/>
      <c r="J33" s="51"/>
    </row>
    <row r="34" spans="1:10" ht="15.75" thickBot="1" x14ac:dyDescent="0.3">
      <c r="A34" s="26"/>
      <c r="B34" s="52"/>
      <c r="C34" s="52"/>
      <c r="D34" s="52"/>
      <c r="E34" s="52"/>
      <c r="F34" s="52"/>
      <c r="G34" s="52"/>
      <c r="H34" s="52"/>
      <c r="I34" s="53"/>
      <c r="J34" s="51"/>
    </row>
    <row r="35" spans="1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1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26" t="s">
        <v>270</v>
      </c>
      <c r="C3" s="126"/>
      <c r="D3" s="126"/>
      <c r="E3" s="126"/>
      <c r="F3" s="126"/>
      <c r="G3" s="126"/>
      <c r="H3" s="67"/>
      <c r="I3" s="20"/>
    </row>
    <row r="4" spans="1:9" x14ac:dyDescent="0.25">
      <c r="A4" s="9">
        <f>INDEX('Point Grid'!B:B,MATCH($A$1,'Point Grid'!A:A,0))</f>
        <v>3.5</v>
      </c>
      <c r="B4" s="126"/>
      <c r="C4" s="126"/>
      <c r="D4" s="126"/>
      <c r="E4" s="126"/>
      <c r="F4" s="126"/>
      <c r="G4" s="126"/>
      <c r="H4" s="67"/>
      <c r="I4" s="20"/>
    </row>
    <row r="5" spans="1:9" x14ac:dyDescent="0.25">
      <c r="A5" s="9"/>
      <c r="B5" s="31"/>
      <c r="C5" s="31"/>
      <c r="D5" s="31"/>
      <c r="E5" s="126"/>
      <c r="F5" s="126"/>
      <c r="G5" s="126"/>
      <c r="H5" s="67"/>
      <c r="I5" s="20"/>
    </row>
    <row r="6" spans="1:9" x14ac:dyDescent="0.25">
      <c r="A6" s="29" t="s">
        <v>2</v>
      </c>
      <c r="B6" s="126" t="s">
        <v>271</v>
      </c>
      <c r="C6" s="31"/>
      <c r="D6" s="126"/>
      <c r="E6" s="126"/>
      <c r="F6" s="126"/>
      <c r="G6" s="126"/>
      <c r="H6" s="67"/>
      <c r="I6" s="20"/>
    </row>
    <row r="7" spans="1:9" ht="15.75" thickBot="1" x14ac:dyDescent="0.3">
      <c r="A7" s="9">
        <f>INDEX('Point Grid'!$C$8:$I$32,MATCH($A$1,'Point Grid'!$A$8:$A$32,0),MATCH(A6,'Point Grid'!$C$7:$I$7,0))</f>
        <v>1</v>
      </c>
      <c r="B7" s="284"/>
      <c r="C7" s="31"/>
      <c r="D7" s="126"/>
      <c r="E7" s="126"/>
      <c r="F7" s="126"/>
      <c r="G7" s="126"/>
      <c r="H7" s="67"/>
      <c r="I7" s="20"/>
    </row>
    <row r="8" spans="1:9" ht="15" customHeight="1" thickBot="1" x14ac:dyDescent="0.3">
      <c r="A8" s="5"/>
      <c r="B8" s="284"/>
      <c r="C8" s="31"/>
      <c r="D8" s="126"/>
      <c r="E8" s="126"/>
      <c r="F8" s="126"/>
      <c r="G8" s="126"/>
      <c r="H8" s="67"/>
      <c r="I8" s="20"/>
    </row>
    <row r="9" spans="1:9" ht="15" customHeight="1" x14ac:dyDescent="0.25">
      <c r="A9" s="40"/>
      <c r="B9" s="284"/>
      <c r="C9" s="31"/>
      <c r="D9" s="126"/>
      <c r="E9" s="126"/>
      <c r="F9" s="126"/>
      <c r="G9" s="126"/>
      <c r="H9" s="67"/>
      <c r="I9" s="20"/>
    </row>
    <row r="10" spans="1:9" ht="15" customHeight="1" x14ac:dyDescent="0.25">
      <c r="A10" s="29" t="s">
        <v>3</v>
      </c>
      <c r="B10" s="126" t="s">
        <v>272</v>
      </c>
      <c r="C10" s="31"/>
      <c r="D10" s="126"/>
      <c r="E10" s="69"/>
      <c r="F10" s="67"/>
      <c r="G10" s="67"/>
      <c r="H10" s="67"/>
      <c r="I10" s="20"/>
    </row>
    <row r="11" spans="1:9" ht="15.75" thickBot="1" x14ac:dyDescent="0.3">
      <c r="A11" s="9">
        <f>INDEX('Point Grid'!$C$8:$I$32,MATCH($A$1,'Point Grid'!$A$8:$A$32,0),MATCH(A10,'Point Grid'!$C$7:$I$7,0))</f>
        <v>0.5</v>
      </c>
      <c r="B11" s="31"/>
      <c r="C11" s="67"/>
      <c r="D11" s="67"/>
      <c r="E11" s="69"/>
      <c r="F11" s="67"/>
      <c r="G11" s="67"/>
      <c r="H11" s="67"/>
      <c r="I11" s="20"/>
    </row>
    <row r="12" spans="1:9" ht="15.75" thickBot="1" x14ac:dyDescent="0.3">
      <c r="A12" s="5"/>
      <c r="B12" s="31"/>
      <c r="C12" s="67"/>
      <c r="D12" s="67"/>
      <c r="E12" s="69"/>
      <c r="F12" s="67"/>
      <c r="G12" s="67"/>
      <c r="H12" s="67"/>
      <c r="I12" s="20"/>
    </row>
    <row r="13" spans="1:9" x14ac:dyDescent="0.25">
      <c r="A13" s="40"/>
      <c r="B13" s="31"/>
      <c r="C13" s="67"/>
      <c r="D13" s="67"/>
      <c r="E13" s="69"/>
      <c r="F13" s="67"/>
      <c r="G13" s="67"/>
      <c r="H13" s="67"/>
      <c r="I13" s="20"/>
    </row>
    <row r="14" spans="1:9" x14ac:dyDescent="0.25">
      <c r="A14" s="29" t="s">
        <v>4</v>
      </c>
      <c r="B14" s="126" t="s">
        <v>273</v>
      </c>
      <c r="C14" s="67"/>
      <c r="D14" s="67"/>
      <c r="E14" s="69"/>
      <c r="F14" s="67"/>
      <c r="G14" s="96"/>
      <c r="H14" s="89"/>
      <c r="I14" s="20"/>
    </row>
    <row r="15" spans="1:9" ht="15.75" thickBot="1" x14ac:dyDescent="0.3">
      <c r="A15" s="9">
        <f>INDEX('Point Grid'!$C$8:$I$32,MATCH($A$1,'Point Grid'!$A$8:$A$32,0),MATCH(A14,'Point Grid'!$C$7:$I$7,0))</f>
        <v>0.5</v>
      </c>
      <c r="B15" s="31"/>
      <c r="C15" s="67"/>
      <c r="D15" s="67"/>
      <c r="E15" s="69"/>
      <c r="F15" s="69"/>
      <c r="G15" s="96"/>
      <c r="H15" s="114"/>
      <c r="I15" s="20"/>
    </row>
    <row r="16" spans="1:9" ht="15.75" thickBot="1" x14ac:dyDescent="0.3">
      <c r="A16" s="5"/>
      <c r="B16" s="31"/>
      <c r="C16" s="67"/>
      <c r="D16" s="67"/>
      <c r="E16" s="69"/>
      <c r="F16" s="69"/>
      <c r="G16" s="96"/>
      <c r="H16" s="114"/>
      <c r="I16" s="20"/>
    </row>
    <row r="17" spans="1:9" x14ac:dyDescent="0.25">
      <c r="A17" s="40"/>
      <c r="B17" s="67"/>
      <c r="C17" s="67"/>
      <c r="D17" s="67"/>
      <c r="E17" s="69"/>
      <c r="F17" s="69"/>
      <c r="G17" s="96"/>
      <c r="H17" s="114"/>
      <c r="I17" s="20"/>
    </row>
    <row r="18" spans="1:9" ht="14.25" customHeight="1" x14ac:dyDescent="0.25">
      <c r="A18" s="29" t="s">
        <v>5</v>
      </c>
      <c r="B18" s="126" t="s">
        <v>274</v>
      </c>
      <c r="C18" s="95"/>
      <c r="D18" s="95"/>
      <c r="E18" s="67"/>
      <c r="F18" s="67"/>
      <c r="G18" s="67"/>
      <c r="H18" s="67"/>
      <c r="I18" s="20"/>
    </row>
    <row r="19" spans="1:9" ht="15.75" thickBot="1" x14ac:dyDescent="0.3">
      <c r="A19" s="9">
        <f>INDEX('Point Grid'!$C$8:$I$32,MATCH($A$1,'Point Grid'!$A$8:$A$32,0),MATCH(A18,'Point Grid'!$C$7:$I$7,0))</f>
        <v>0.5</v>
      </c>
      <c r="B19" s="31"/>
      <c r="C19" s="95"/>
      <c r="D19" s="95"/>
      <c r="E19" s="19"/>
      <c r="F19" s="19"/>
      <c r="G19" s="19"/>
      <c r="H19" s="19"/>
      <c r="I19" s="20"/>
    </row>
    <row r="20" spans="1:9" ht="15.75" thickBot="1" x14ac:dyDescent="0.3">
      <c r="A20" s="5"/>
      <c r="B20" s="31"/>
      <c r="C20" s="54"/>
      <c r="D20" s="54"/>
      <c r="E20" s="54"/>
      <c r="F20" s="54"/>
      <c r="G20" s="19"/>
      <c r="H20" s="19"/>
      <c r="I20" s="20"/>
    </row>
    <row r="21" spans="1:9" ht="15.75" x14ac:dyDescent="0.25">
      <c r="A21" s="31"/>
      <c r="B21" s="38"/>
      <c r="C21" s="54"/>
      <c r="D21" s="54"/>
      <c r="E21" s="54"/>
      <c r="F21" s="54"/>
      <c r="G21" s="19"/>
      <c r="H21" s="19"/>
      <c r="I21" s="20"/>
    </row>
    <row r="22" spans="1:9" x14ac:dyDescent="0.25">
      <c r="A22" s="29" t="s">
        <v>6</v>
      </c>
      <c r="B22" s="126" t="s">
        <v>275</v>
      </c>
      <c r="C22" s="74"/>
      <c r="D22" s="74"/>
      <c r="E22" s="74"/>
      <c r="F22" s="74"/>
      <c r="G22" s="74"/>
      <c r="H22" s="74"/>
      <c r="I22" s="20"/>
    </row>
    <row r="23" spans="1:9" ht="15.75" thickBot="1" x14ac:dyDescent="0.3">
      <c r="A23" s="9">
        <f>INDEX('Point Grid'!$C$8:$I$32,MATCH($A$1,'Point Grid'!$A$8:$A$32,0),MATCH(A22,'Point Grid'!$C$7:$I$7,0))</f>
        <v>1</v>
      </c>
      <c r="B23" s="54"/>
      <c r="C23" s="75"/>
      <c r="D23" s="76"/>
      <c r="E23" s="76"/>
      <c r="F23" s="76"/>
      <c r="G23" s="76"/>
      <c r="H23" s="76"/>
      <c r="I23" s="20"/>
    </row>
    <row r="24" spans="1:9" ht="16.5" thickBot="1" x14ac:dyDescent="0.3">
      <c r="A24" s="5"/>
      <c r="B24" s="38"/>
      <c r="C24" s="75"/>
      <c r="D24" s="76"/>
      <c r="E24" s="76"/>
      <c r="F24" s="76"/>
      <c r="G24" s="76"/>
      <c r="H24" s="76"/>
      <c r="I24" s="20"/>
    </row>
    <row r="25" spans="1:9" ht="15.75" thickBot="1" x14ac:dyDescent="0.3">
      <c r="A25" s="26"/>
      <c r="B25" s="52"/>
      <c r="C25" s="52"/>
      <c r="D25" s="52"/>
      <c r="E25" s="52"/>
      <c r="F25" s="52"/>
      <c r="G25" s="52"/>
      <c r="H25" s="52"/>
      <c r="I25" s="53"/>
    </row>
    <row r="26" spans="1:9" x14ac:dyDescent="0.25">
      <c r="B26" s="51"/>
      <c r="C26" s="51"/>
      <c r="D26" s="51"/>
      <c r="E26" s="51"/>
      <c r="F26" s="51"/>
      <c r="G26" s="51"/>
      <c r="H26" s="51"/>
      <c r="I26" s="51"/>
    </row>
    <row r="27" spans="1:9" x14ac:dyDescent="0.25">
      <c r="B27" s="51"/>
      <c r="C27" s="51"/>
      <c r="D27" s="51"/>
      <c r="E27" s="51"/>
      <c r="F27" s="51"/>
      <c r="G27" s="51"/>
      <c r="H27" s="51"/>
      <c r="I27" s="51"/>
    </row>
    <row r="28" spans="1:9" x14ac:dyDescent="0.25">
      <c r="B28" s="51"/>
      <c r="C28" s="51"/>
      <c r="D28" s="51"/>
      <c r="E28" s="51"/>
      <c r="F28" s="51"/>
      <c r="G28" s="51"/>
      <c r="H28" s="51"/>
      <c r="I28" s="51"/>
    </row>
    <row r="29" spans="1:9" x14ac:dyDescent="0.25">
      <c r="B29" s="51"/>
      <c r="C29" s="51"/>
      <c r="D29" s="51"/>
      <c r="E29" s="51"/>
      <c r="F29" s="51"/>
      <c r="G29" s="51"/>
      <c r="H29" s="51"/>
      <c r="I29" s="51"/>
    </row>
    <row r="30" spans="1:9" x14ac:dyDescent="0.25">
      <c r="B30" s="51"/>
      <c r="C30" s="51"/>
      <c r="D30" s="51"/>
      <c r="E30" s="51"/>
      <c r="F30" s="51"/>
      <c r="G30" s="51"/>
      <c r="H30" s="51"/>
      <c r="I30" s="51"/>
    </row>
    <row r="31" spans="1:9" x14ac:dyDescent="0.25">
      <c r="B31" s="51"/>
      <c r="C31" s="51"/>
      <c r="D31" s="51"/>
      <c r="E31" s="51"/>
      <c r="F31" s="51"/>
      <c r="G31" s="51"/>
      <c r="H31" s="51"/>
      <c r="I31" s="51"/>
    </row>
    <row r="32" spans="1:9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1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  <row r="36" spans="2:9" x14ac:dyDescent="0.25">
      <c r="B36" s="51"/>
      <c r="C36" s="51"/>
      <c r="D36" s="51"/>
      <c r="E36" s="51"/>
      <c r="F36" s="51"/>
      <c r="G36" s="51"/>
      <c r="H36" s="51"/>
      <c r="I36" s="51"/>
    </row>
    <row r="37" spans="2:9" x14ac:dyDescent="0.25">
      <c r="B37" s="51"/>
      <c r="C37" s="51"/>
      <c r="D37" s="51"/>
      <c r="E37" s="51"/>
      <c r="F37" s="51"/>
      <c r="G37" s="51"/>
      <c r="H37" s="51"/>
      <c r="I37" s="51"/>
    </row>
    <row r="38" spans="2:9" x14ac:dyDescent="0.25">
      <c r="B38" s="51"/>
      <c r="C38" s="51"/>
      <c r="D38" s="51"/>
      <c r="E38" s="51"/>
      <c r="F38" s="51"/>
      <c r="G38" s="51"/>
      <c r="H38" s="51"/>
      <c r="I38" s="51"/>
    </row>
    <row r="39" spans="2:9" x14ac:dyDescent="0.25">
      <c r="B39" s="51"/>
      <c r="C39" s="51"/>
      <c r="D39" s="51"/>
      <c r="E39" s="51"/>
      <c r="F39" s="51"/>
      <c r="G39" s="51"/>
      <c r="H39" s="51"/>
      <c r="I39" s="51"/>
    </row>
    <row r="40" spans="2:9" x14ac:dyDescent="0.25">
      <c r="B40" s="51"/>
      <c r="C40" s="51"/>
      <c r="D40" s="51"/>
      <c r="E40" s="51"/>
      <c r="F40" s="51"/>
      <c r="G40" s="51"/>
      <c r="H40" s="51"/>
      <c r="I40" s="51"/>
    </row>
    <row r="41" spans="2:9" x14ac:dyDescent="0.25">
      <c r="B41" s="51"/>
      <c r="C41" s="51"/>
      <c r="D41" s="51"/>
      <c r="E41" s="51"/>
      <c r="F41" s="51"/>
      <c r="G41" s="51"/>
      <c r="H41" s="51"/>
      <c r="I41" s="51"/>
    </row>
    <row r="42" spans="2:9" x14ac:dyDescent="0.25">
      <c r="B42" s="51"/>
      <c r="C42" s="51"/>
      <c r="D42" s="51"/>
      <c r="E42" s="51"/>
      <c r="F42" s="51"/>
      <c r="G42" s="51"/>
      <c r="H42" s="51"/>
      <c r="I42" s="51"/>
    </row>
    <row r="43" spans="2:9" x14ac:dyDescent="0.25">
      <c r="B43" s="51"/>
      <c r="C43" s="51"/>
      <c r="D43" s="51"/>
      <c r="E43" s="51"/>
      <c r="F43" s="51"/>
      <c r="G43" s="51"/>
      <c r="H43" s="51"/>
      <c r="I43" s="51"/>
    </row>
    <row r="44" spans="2:9" x14ac:dyDescent="0.25">
      <c r="B44" s="51"/>
      <c r="C44" s="51"/>
      <c r="D44" s="51"/>
      <c r="E44" s="51"/>
      <c r="F44" s="51"/>
      <c r="G44" s="51"/>
      <c r="H44" s="51"/>
      <c r="I44" s="51"/>
    </row>
    <row r="45" spans="2:9" x14ac:dyDescent="0.25">
      <c r="B45" s="51"/>
      <c r="C45" s="51"/>
      <c r="D45" s="51"/>
      <c r="E45" s="51"/>
      <c r="F45" s="51"/>
      <c r="G45" s="51"/>
      <c r="H45" s="51"/>
      <c r="I45" s="51"/>
    </row>
    <row r="46" spans="2:9" x14ac:dyDescent="0.25">
      <c r="B46" s="51"/>
      <c r="C46" s="51"/>
      <c r="D46" s="51"/>
      <c r="E46" s="51"/>
      <c r="F46" s="51"/>
      <c r="G46" s="51"/>
      <c r="H46" s="51"/>
      <c r="I46" s="51"/>
    </row>
    <row r="47" spans="2:9" x14ac:dyDescent="0.25">
      <c r="B47" s="51"/>
      <c r="C47" s="51"/>
      <c r="D47" s="51"/>
      <c r="E47" s="51"/>
      <c r="F47" s="51"/>
      <c r="G47" s="51"/>
      <c r="H47" s="51"/>
      <c r="I47" s="51"/>
    </row>
    <row r="48" spans="2:9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7.140625" style="23" customWidth="1"/>
    <col min="3" max="6" width="15.42578125" style="23" customWidth="1"/>
    <col min="7" max="7" width="12.140625" style="23" customWidth="1"/>
    <col min="8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31"/>
      <c r="I1" s="5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38" t="s">
        <v>276</v>
      </c>
      <c r="C3" s="38"/>
      <c r="D3" s="38"/>
      <c r="E3" s="38"/>
      <c r="F3" s="19"/>
      <c r="G3" s="19"/>
      <c r="H3" s="19"/>
      <c r="I3" s="20"/>
      <c r="J3" s="51"/>
    </row>
    <row r="4" spans="1:10" ht="16.5" thickBot="1" x14ac:dyDescent="0.3">
      <c r="A4" s="9">
        <f>INDEX('Point Grid'!B:B,MATCH($A$1,'Point Grid'!A:A,0))</f>
        <v>1.5</v>
      </c>
      <c r="B4" s="38"/>
      <c r="C4" s="38"/>
      <c r="D4" s="38"/>
      <c r="E4" s="38"/>
      <c r="F4" s="19"/>
      <c r="G4" s="19"/>
      <c r="H4" s="19"/>
      <c r="I4" s="20"/>
      <c r="J4" s="51"/>
    </row>
    <row r="5" spans="1:10" ht="15.75" thickBot="1" x14ac:dyDescent="0.3">
      <c r="A5" s="5"/>
      <c r="B5" s="286" t="s">
        <v>277</v>
      </c>
      <c r="C5" s="287"/>
      <c r="D5" s="287"/>
      <c r="E5" s="287"/>
      <c r="F5" s="287"/>
      <c r="G5" s="287"/>
      <c r="H5" s="287"/>
      <c r="I5" s="73"/>
      <c r="J5" s="51"/>
    </row>
    <row r="6" spans="1:10" x14ac:dyDescent="0.25">
      <c r="A6" s="24"/>
      <c r="B6" s="288" t="s">
        <v>278</v>
      </c>
      <c r="C6" s="213"/>
      <c r="D6" s="213"/>
      <c r="E6" s="213"/>
      <c r="F6" s="167"/>
      <c r="G6" s="289"/>
      <c r="H6" s="287"/>
      <c r="I6" s="73"/>
      <c r="J6" s="51"/>
    </row>
    <row r="7" spans="1:10" x14ac:dyDescent="0.25">
      <c r="A7" s="24"/>
      <c r="B7" s="185"/>
      <c r="C7" s="178" t="s">
        <v>279</v>
      </c>
      <c r="D7" s="178"/>
      <c r="E7" s="178"/>
      <c r="F7" s="171"/>
      <c r="G7" s="171"/>
      <c r="H7" s="287"/>
      <c r="I7" s="73"/>
      <c r="J7" s="51"/>
    </row>
    <row r="8" spans="1:10" x14ac:dyDescent="0.25">
      <c r="A8" s="24"/>
      <c r="B8" s="185"/>
      <c r="C8" s="213"/>
      <c r="D8" s="213" t="s">
        <v>280</v>
      </c>
      <c r="E8" s="213"/>
      <c r="F8" s="167"/>
      <c r="G8" s="260">
        <v>358000</v>
      </c>
      <c r="H8" s="246"/>
      <c r="I8" s="73"/>
      <c r="J8" s="51"/>
    </row>
    <row r="9" spans="1:10" x14ac:dyDescent="0.25">
      <c r="A9" s="24"/>
      <c r="B9" s="185"/>
      <c r="C9" s="179"/>
      <c r="D9" s="179" t="s">
        <v>281</v>
      </c>
      <c r="E9" s="179"/>
      <c r="F9" s="175"/>
      <c r="G9" s="257">
        <v>5728000</v>
      </c>
      <c r="H9" s="246"/>
      <c r="I9" s="73"/>
      <c r="J9" s="51"/>
    </row>
    <row r="10" spans="1:10" x14ac:dyDescent="0.25">
      <c r="A10" s="24"/>
      <c r="B10" s="186"/>
      <c r="C10" s="179" t="s">
        <v>282</v>
      </c>
      <c r="D10" s="179"/>
      <c r="E10" s="179"/>
      <c r="F10" s="175"/>
      <c r="G10" s="257">
        <v>1432000</v>
      </c>
      <c r="H10" s="246"/>
      <c r="I10" s="73"/>
      <c r="J10" s="51"/>
    </row>
    <row r="11" spans="1:10" x14ac:dyDescent="0.25">
      <c r="A11" s="24"/>
      <c r="B11" s="290" t="s">
        <v>283</v>
      </c>
      <c r="C11" s="178"/>
      <c r="D11" s="178"/>
      <c r="E11" s="178"/>
      <c r="F11" s="171"/>
      <c r="G11" s="259"/>
      <c r="H11" s="246"/>
      <c r="I11" s="73"/>
      <c r="J11" s="51"/>
    </row>
    <row r="12" spans="1:10" x14ac:dyDescent="0.25">
      <c r="A12" s="24"/>
      <c r="B12" s="185"/>
      <c r="C12" s="178" t="s">
        <v>284</v>
      </c>
      <c r="D12" s="178"/>
      <c r="E12" s="178"/>
      <c r="F12" s="171"/>
      <c r="G12" s="259">
        <v>50836000</v>
      </c>
      <c r="H12" s="246"/>
      <c r="I12" s="73"/>
      <c r="J12" s="51"/>
    </row>
    <row r="13" spans="1:10" x14ac:dyDescent="0.25">
      <c r="A13" s="24"/>
      <c r="B13" s="185"/>
      <c r="C13" s="213" t="s">
        <v>285</v>
      </c>
      <c r="D13" s="213"/>
      <c r="E13" s="213"/>
      <c r="F13" s="167"/>
      <c r="G13" s="260">
        <v>390000</v>
      </c>
      <c r="H13" s="246"/>
      <c r="I13" s="73"/>
      <c r="J13" s="51"/>
    </row>
    <row r="14" spans="1:10" x14ac:dyDescent="0.25">
      <c r="A14" s="24"/>
      <c r="B14" s="186"/>
      <c r="C14" s="179" t="s">
        <v>286</v>
      </c>
      <c r="D14" s="179"/>
      <c r="E14" s="179"/>
      <c r="F14" s="175"/>
      <c r="G14" s="257">
        <v>11814000</v>
      </c>
      <c r="H14" s="246"/>
      <c r="I14" s="73"/>
      <c r="J14" s="51"/>
    </row>
    <row r="15" spans="1:10" x14ac:dyDescent="0.25">
      <c r="A15" s="24"/>
      <c r="B15" s="176"/>
      <c r="C15" s="176"/>
      <c r="D15" s="176"/>
      <c r="E15" s="176"/>
      <c r="F15" s="176"/>
      <c r="G15" s="287"/>
      <c r="H15" s="287"/>
      <c r="I15" s="73"/>
      <c r="J15" s="51"/>
    </row>
    <row r="16" spans="1:10" x14ac:dyDescent="0.25">
      <c r="A16" s="24"/>
      <c r="B16" s="286" t="s">
        <v>287</v>
      </c>
      <c r="C16" s="287"/>
      <c r="D16" s="287"/>
      <c r="E16" s="287"/>
      <c r="F16" s="287"/>
      <c r="G16" s="246"/>
      <c r="H16" s="291" t="s">
        <v>288</v>
      </c>
      <c r="I16" s="73"/>
      <c r="J16" s="51"/>
    </row>
    <row r="17" spans="1:10" x14ac:dyDescent="0.25">
      <c r="A17" s="24"/>
      <c r="B17" s="288" t="s">
        <v>289</v>
      </c>
      <c r="C17" s="213"/>
      <c r="D17" s="213"/>
      <c r="E17" s="213"/>
      <c r="F17" s="167"/>
      <c r="G17" s="260"/>
      <c r="H17" s="292" t="s">
        <v>290</v>
      </c>
      <c r="I17" s="73"/>
      <c r="J17" s="51"/>
    </row>
    <row r="18" spans="1:10" x14ac:dyDescent="0.25">
      <c r="A18" s="24"/>
      <c r="B18" s="168"/>
      <c r="C18" s="169" t="s">
        <v>279</v>
      </c>
      <c r="D18" s="169"/>
      <c r="E18" s="169"/>
      <c r="F18" s="171"/>
      <c r="G18" s="259"/>
      <c r="H18" s="293"/>
      <c r="I18" s="73"/>
      <c r="J18" s="51"/>
    </row>
    <row r="19" spans="1:10" x14ac:dyDescent="0.25">
      <c r="A19" s="24"/>
      <c r="B19" s="186"/>
      <c r="C19" s="179"/>
      <c r="D19" s="179" t="s">
        <v>291</v>
      </c>
      <c r="E19" s="179"/>
      <c r="F19" s="175"/>
      <c r="G19" s="285" t="s">
        <v>119</v>
      </c>
      <c r="H19" s="294" t="s">
        <v>292</v>
      </c>
      <c r="I19" s="73"/>
      <c r="J19" s="51"/>
    </row>
    <row r="20" spans="1:10" x14ac:dyDescent="0.25">
      <c r="A20" s="29"/>
      <c r="B20" s="290" t="s">
        <v>293</v>
      </c>
      <c r="C20" s="178"/>
      <c r="D20" s="178"/>
      <c r="E20" s="178"/>
      <c r="F20" s="171"/>
      <c r="G20" s="259"/>
      <c r="H20" s="292" t="s">
        <v>294</v>
      </c>
      <c r="I20" s="73"/>
      <c r="J20" s="51"/>
    </row>
    <row r="21" spans="1:10" x14ac:dyDescent="0.25">
      <c r="A21" s="9"/>
      <c r="B21" s="185"/>
      <c r="C21" s="179" t="s">
        <v>295</v>
      </c>
      <c r="D21" s="179"/>
      <c r="E21" s="179"/>
      <c r="F21" s="175"/>
      <c r="G21" s="285" t="s">
        <v>119</v>
      </c>
      <c r="H21" s="295" t="s">
        <v>296</v>
      </c>
      <c r="I21" s="73"/>
      <c r="J21" s="51"/>
    </row>
    <row r="22" spans="1:10" x14ac:dyDescent="0.25">
      <c r="A22" s="31"/>
      <c r="B22" s="185"/>
      <c r="C22" s="178" t="s">
        <v>297</v>
      </c>
      <c r="D22" s="178"/>
      <c r="E22" s="178"/>
      <c r="F22" s="171"/>
      <c r="G22" s="218">
        <v>390000</v>
      </c>
      <c r="H22" s="296">
        <v>12</v>
      </c>
      <c r="I22" s="73"/>
      <c r="J22" s="51"/>
    </row>
    <row r="23" spans="1:10" x14ac:dyDescent="0.25">
      <c r="A23" s="24"/>
      <c r="B23" s="185"/>
      <c r="C23" s="178" t="s">
        <v>37</v>
      </c>
      <c r="D23" s="178"/>
      <c r="E23" s="178"/>
      <c r="F23" s="171"/>
      <c r="G23" s="285" t="s">
        <v>119</v>
      </c>
      <c r="H23" s="296">
        <v>9</v>
      </c>
      <c r="I23" s="73"/>
      <c r="J23" s="51"/>
    </row>
    <row r="24" spans="1:10" x14ac:dyDescent="0.25">
      <c r="A24" s="29"/>
      <c r="B24" s="186"/>
      <c r="C24" s="179" t="s">
        <v>34</v>
      </c>
      <c r="D24" s="179"/>
      <c r="E24" s="179"/>
      <c r="F24" s="175"/>
      <c r="G24" s="222">
        <v>226000</v>
      </c>
      <c r="H24" s="296">
        <v>16</v>
      </c>
      <c r="I24" s="73"/>
      <c r="J24" s="51"/>
    </row>
    <row r="25" spans="1:10" ht="15.75" thickBot="1" x14ac:dyDescent="0.3">
      <c r="A25" s="32"/>
      <c r="B25" s="56"/>
      <c r="C25" s="56"/>
      <c r="D25" s="56"/>
      <c r="E25" s="56"/>
      <c r="F25" s="56"/>
      <c r="G25" s="56"/>
      <c r="H25" s="56"/>
      <c r="I25" s="62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9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3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38"/>
      <c r="C3" s="38"/>
      <c r="D3" s="38"/>
      <c r="E3" s="38"/>
      <c r="F3" s="38"/>
      <c r="G3" s="19"/>
      <c r="H3" s="19"/>
      <c r="I3" s="20"/>
      <c r="J3" s="51"/>
    </row>
    <row r="4" spans="1:10" ht="15.75" x14ac:dyDescent="0.25">
      <c r="A4" s="9">
        <f>INDEX('Point Grid'!B:B,MATCH($A$1,'Point Grid'!A:A,0))</f>
        <v>1.5</v>
      </c>
      <c r="B4" s="38"/>
      <c r="C4" s="38"/>
      <c r="D4" s="38"/>
      <c r="E4" s="38"/>
      <c r="F4" s="38"/>
      <c r="G4" s="19"/>
      <c r="H4" s="19"/>
      <c r="I4" s="20"/>
      <c r="J4" s="51"/>
    </row>
    <row r="5" spans="1:10" ht="15.75" x14ac:dyDescent="0.25">
      <c r="A5" s="297"/>
      <c r="B5" s="54"/>
      <c r="C5" s="54"/>
      <c r="D5" s="54"/>
      <c r="E5" s="54"/>
      <c r="F5" s="38"/>
      <c r="G5" s="19"/>
      <c r="H5" s="19"/>
      <c r="I5" s="20"/>
      <c r="J5" s="51"/>
    </row>
    <row r="6" spans="1:10" ht="15.75" x14ac:dyDescent="0.25">
      <c r="A6" s="29" t="s">
        <v>2</v>
      </c>
      <c r="B6" s="38" t="s">
        <v>298</v>
      </c>
      <c r="C6" s="45"/>
      <c r="D6" s="46"/>
      <c r="E6" s="46"/>
      <c r="F6" s="38"/>
      <c r="G6" s="19"/>
      <c r="H6" s="19"/>
      <c r="I6" s="20"/>
      <c r="J6" s="51"/>
    </row>
    <row r="7" spans="1:10" ht="16.5" thickBot="1" x14ac:dyDescent="0.3">
      <c r="A7" s="9">
        <f>INDEX('Point Grid'!$C$8:$I$32,MATCH($A$1,'Point Grid'!$A$8:$A$32,0),MATCH(A6,'Point Grid'!$C$7:$I$7,0))</f>
        <v>0.25</v>
      </c>
      <c r="B7" s="38"/>
      <c r="C7" s="47"/>
      <c r="D7" s="71"/>
      <c r="E7" s="71"/>
      <c r="F7" s="38"/>
      <c r="G7" s="19"/>
      <c r="H7" s="19"/>
      <c r="I7" s="20"/>
      <c r="J7" s="51"/>
    </row>
    <row r="8" spans="1:10" ht="16.5" thickBot="1" x14ac:dyDescent="0.3">
      <c r="A8" s="5"/>
      <c r="B8" s="31"/>
      <c r="C8" s="47"/>
      <c r="D8" s="71"/>
      <c r="E8" s="71"/>
      <c r="F8" s="38"/>
      <c r="G8" s="19"/>
      <c r="H8" s="54"/>
      <c r="I8" s="20"/>
      <c r="J8" s="51"/>
    </row>
    <row r="9" spans="1:10" ht="15.75" x14ac:dyDescent="0.25">
      <c r="A9" s="24"/>
      <c r="B9" s="31"/>
      <c r="C9" s="47"/>
      <c r="D9" s="71"/>
      <c r="E9" s="72"/>
      <c r="F9" s="38"/>
      <c r="G9" s="19"/>
      <c r="H9" s="59"/>
      <c r="I9" s="20"/>
      <c r="J9" s="51"/>
    </row>
    <row r="10" spans="1:10" ht="15.75" x14ac:dyDescent="0.25">
      <c r="A10" s="29" t="s">
        <v>3</v>
      </c>
      <c r="B10" s="38" t="s">
        <v>299</v>
      </c>
      <c r="C10" s="38"/>
      <c r="D10" s="38"/>
      <c r="E10" s="38"/>
      <c r="F10" s="38"/>
      <c r="G10" s="19"/>
      <c r="H10" s="59"/>
      <c r="I10" s="20"/>
      <c r="J10" s="51"/>
    </row>
    <row r="11" spans="1:10" ht="16.5" thickBot="1" x14ac:dyDescent="0.3">
      <c r="A11" s="9">
        <f>INDEX('Point Grid'!$C$8:$I$32,MATCH($A$1,'Point Grid'!$A$8:$A$32,0),MATCH(A10,'Point Grid'!$C$7:$I$7,0))</f>
        <v>0.25</v>
      </c>
      <c r="B11" s="54"/>
      <c r="C11" s="38"/>
      <c r="D11" s="38"/>
      <c r="E11" s="38"/>
      <c r="F11" s="38"/>
      <c r="G11" s="19"/>
      <c r="H11" s="59"/>
      <c r="I11" s="20"/>
      <c r="J11" s="51"/>
    </row>
    <row r="12" spans="1:10" ht="16.5" thickBot="1" x14ac:dyDescent="0.3">
      <c r="A12" s="5"/>
      <c r="B12" s="31"/>
      <c r="C12" s="38"/>
      <c r="D12" s="38"/>
      <c r="E12" s="38"/>
      <c r="F12" s="38"/>
      <c r="G12" s="19"/>
      <c r="H12" s="59"/>
      <c r="I12" s="20"/>
      <c r="J12" s="51"/>
    </row>
    <row r="13" spans="1:10" ht="15.75" x14ac:dyDescent="0.25">
      <c r="A13" s="40"/>
      <c r="B13" s="31"/>
      <c r="C13" s="38"/>
      <c r="D13" s="38"/>
      <c r="E13" s="38"/>
      <c r="F13" s="38"/>
      <c r="G13" s="19"/>
      <c r="H13" s="59"/>
      <c r="I13" s="20"/>
      <c r="J13" s="51"/>
    </row>
    <row r="14" spans="1:10" ht="15.75" x14ac:dyDescent="0.25">
      <c r="A14" s="29" t="s">
        <v>4</v>
      </c>
      <c r="B14" s="38" t="s">
        <v>300</v>
      </c>
      <c r="C14" s="38"/>
      <c r="D14" s="38"/>
      <c r="E14" s="38"/>
      <c r="F14" s="38"/>
      <c r="G14" s="19"/>
      <c r="H14" s="59"/>
      <c r="I14" s="20"/>
      <c r="J14" s="51"/>
    </row>
    <row r="15" spans="1:10" ht="16.5" thickBot="1" x14ac:dyDescent="0.3">
      <c r="A15" s="9">
        <f>INDEX('Point Grid'!$C$8:$I$32,MATCH($A$1,'Point Grid'!$A$8:$A$32,0),MATCH(A14,'Point Grid'!$C$7:$I$7,0))</f>
        <v>0.25</v>
      </c>
      <c r="B15" s="38"/>
      <c r="C15" s="38"/>
      <c r="D15" s="38"/>
      <c r="E15" s="38"/>
      <c r="F15" s="38"/>
      <c r="G15" s="19"/>
      <c r="H15" s="59"/>
      <c r="I15" s="20"/>
      <c r="J15" s="51"/>
    </row>
    <row r="16" spans="1:10" ht="16.5" thickBot="1" x14ac:dyDescent="0.3">
      <c r="A16" s="5"/>
      <c r="B16" s="31"/>
      <c r="C16" s="38"/>
      <c r="D16" s="38"/>
      <c r="E16" s="38"/>
      <c r="F16" s="38"/>
      <c r="G16" s="19"/>
      <c r="H16" s="59"/>
      <c r="I16" s="20"/>
      <c r="J16" s="51"/>
    </row>
    <row r="17" spans="1:10" ht="15.75" x14ac:dyDescent="0.25">
      <c r="A17" s="40"/>
      <c r="B17" s="31"/>
      <c r="C17" s="38"/>
      <c r="D17" s="38"/>
      <c r="E17" s="38"/>
      <c r="F17" s="38"/>
      <c r="G17" s="19"/>
      <c r="H17" s="59"/>
      <c r="I17" s="20"/>
      <c r="J17" s="51"/>
    </row>
    <row r="18" spans="1:10" ht="15.75" x14ac:dyDescent="0.25">
      <c r="A18" s="29" t="s">
        <v>5</v>
      </c>
      <c r="B18" s="19" t="s">
        <v>301</v>
      </c>
      <c r="C18" s="38"/>
      <c r="D18" s="38"/>
      <c r="E18" s="38"/>
      <c r="F18" s="38"/>
      <c r="G18" s="19"/>
      <c r="H18" s="59"/>
      <c r="I18" s="20"/>
      <c r="J18" s="51"/>
    </row>
    <row r="19" spans="1:10" ht="16.5" thickBot="1" x14ac:dyDescent="0.3">
      <c r="A19" s="9">
        <f>INDEX('Point Grid'!$C$8:$I$32,MATCH($A$1,'Point Grid'!$A$8:$A$32,0),MATCH(A18,'Point Grid'!$C$7:$I$7,0))</f>
        <v>0.25</v>
      </c>
      <c r="B19" s="54"/>
      <c r="C19" s="38"/>
      <c r="D19" s="38"/>
      <c r="E19" s="38"/>
      <c r="F19" s="38"/>
      <c r="G19" s="19"/>
      <c r="H19" s="59"/>
      <c r="I19" s="20"/>
      <c r="J19" s="51"/>
    </row>
    <row r="20" spans="1:10" ht="16.5" thickBot="1" x14ac:dyDescent="0.3">
      <c r="A20" s="5"/>
      <c r="B20" s="31"/>
      <c r="C20" s="38"/>
      <c r="D20" s="38"/>
      <c r="E20" s="38"/>
      <c r="F20" s="38"/>
      <c r="G20" s="19"/>
      <c r="H20" s="59"/>
      <c r="I20" s="20"/>
      <c r="J20" s="51"/>
    </row>
    <row r="21" spans="1:10" ht="15.75" x14ac:dyDescent="0.25">
      <c r="A21" s="40"/>
      <c r="B21" s="31"/>
      <c r="C21" s="38"/>
      <c r="D21" s="38"/>
      <c r="E21" s="38"/>
      <c r="F21" s="38"/>
      <c r="G21" s="19"/>
      <c r="H21" s="59"/>
      <c r="I21" s="20"/>
      <c r="J21" s="51"/>
    </row>
    <row r="22" spans="1:10" ht="15.75" x14ac:dyDescent="0.25">
      <c r="A22" s="29" t="s">
        <v>6</v>
      </c>
      <c r="B22" s="54" t="s">
        <v>302</v>
      </c>
      <c r="C22" s="38"/>
      <c r="D22" s="38"/>
      <c r="E22" s="38"/>
      <c r="F22" s="38"/>
      <c r="G22" s="19"/>
      <c r="H22" s="59"/>
      <c r="I22" s="20"/>
      <c r="J22" s="51"/>
    </row>
    <row r="23" spans="1:10" ht="16.5" thickBot="1" x14ac:dyDescent="0.3">
      <c r="A23" s="9">
        <f>INDEX('Point Grid'!$C$8:$I$32,MATCH($A$1,'Point Grid'!$A$8:$A$32,0),MATCH(A22,'Point Grid'!$C$7:$I$7,0))</f>
        <v>0.25</v>
      </c>
      <c r="B23" s="54"/>
      <c r="C23" s="38"/>
      <c r="D23" s="38"/>
      <c r="E23" s="38"/>
      <c r="F23" s="38"/>
      <c r="G23" s="19"/>
      <c r="H23" s="59"/>
      <c r="I23" s="20"/>
      <c r="J23" s="51"/>
    </row>
    <row r="24" spans="1:10" ht="15.75" thickBot="1" x14ac:dyDescent="0.3">
      <c r="A24" s="5"/>
      <c r="B24" s="31"/>
      <c r="C24" s="19"/>
      <c r="D24" s="19"/>
      <c r="E24" s="19"/>
      <c r="F24" s="19"/>
      <c r="G24" s="19"/>
      <c r="H24" s="59"/>
      <c r="I24" s="20"/>
      <c r="J24" s="51"/>
    </row>
    <row r="25" spans="1:10" s="36" customFormat="1" x14ac:dyDescent="0.25">
      <c r="A25" s="40"/>
      <c r="B25" s="19"/>
      <c r="C25" s="19"/>
      <c r="D25" s="19"/>
      <c r="E25" s="19"/>
      <c r="F25" s="19"/>
      <c r="G25" s="19"/>
      <c r="H25" s="19"/>
      <c r="I25" s="20"/>
      <c r="J25" s="55"/>
    </row>
    <row r="26" spans="1:10" ht="15.75" x14ac:dyDescent="0.25">
      <c r="A26" s="29" t="s">
        <v>7</v>
      </c>
      <c r="B26" s="54" t="s">
        <v>303</v>
      </c>
      <c r="C26" s="38"/>
      <c r="D26" s="38"/>
      <c r="E26" s="38"/>
      <c r="F26" s="38"/>
      <c r="G26" s="19"/>
      <c r="H26" s="59"/>
      <c r="I26" s="20"/>
      <c r="J26" s="51"/>
    </row>
    <row r="27" spans="1:10" ht="16.5" thickBot="1" x14ac:dyDescent="0.3">
      <c r="A27" s="9">
        <f>INDEX('Point Grid'!$C$8:$I$32,MATCH($A$1,'Point Grid'!$A$8:$A$32,0),MATCH(A26,'Point Grid'!$C$7:$I$7,0))</f>
        <v>0.25</v>
      </c>
      <c r="B27" s="54"/>
      <c r="C27" s="38"/>
      <c r="D27" s="38"/>
      <c r="E27" s="38"/>
      <c r="F27" s="38"/>
      <c r="G27" s="19"/>
      <c r="H27" s="59"/>
      <c r="I27" s="20"/>
      <c r="J27" s="51"/>
    </row>
    <row r="28" spans="1:10" ht="15.75" thickBot="1" x14ac:dyDescent="0.3">
      <c r="A28" s="5"/>
      <c r="B28" s="54"/>
      <c r="C28" s="19"/>
      <c r="D28" s="19"/>
      <c r="E28" s="19"/>
      <c r="F28" s="19"/>
      <c r="G28" s="19"/>
      <c r="H28" s="59"/>
      <c r="I28" s="20"/>
      <c r="J28" s="51"/>
    </row>
    <row r="29" spans="1:10" ht="15.75" thickBot="1" x14ac:dyDescent="0.3">
      <c r="A29" s="41"/>
      <c r="B29" s="56"/>
      <c r="C29" s="56"/>
      <c r="D29" s="56"/>
      <c r="E29" s="56"/>
      <c r="F29" s="56"/>
      <c r="G29" s="56"/>
      <c r="H29" s="56"/>
      <c r="I29" s="62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x14ac:dyDescent="0.25">
      <c r="A3" s="8" t="s">
        <v>13</v>
      </c>
      <c r="B3" s="38"/>
      <c r="C3" s="38"/>
      <c r="D3" s="38"/>
      <c r="E3" s="38"/>
      <c r="F3" s="38"/>
      <c r="G3" s="38"/>
      <c r="H3" s="38"/>
      <c r="I3" s="70"/>
      <c r="J3" s="51"/>
    </row>
    <row r="4" spans="1:26" ht="15.75" x14ac:dyDescent="0.25">
      <c r="A4" s="9">
        <f>INDEX('Point Grid'!B:B,MATCH($A$1,'Point Grid'!A:A,0))</f>
        <v>2</v>
      </c>
      <c r="B4" s="38"/>
      <c r="C4" s="38"/>
      <c r="D4" s="38"/>
      <c r="E4" s="38"/>
      <c r="F4" s="38"/>
      <c r="G4" s="38"/>
      <c r="H4" s="38"/>
      <c r="I4" s="70"/>
      <c r="J4" s="51"/>
    </row>
    <row r="5" spans="1:26" ht="15.75" x14ac:dyDescent="0.25">
      <c r="A5" s="24"/>
      <c r="B5" s="38"/>
      <c r="C5" s="38"/>
      <c r="D5" s="38"/>
      <c r="E5" s="38"/>
      <c r="F5" s="38"/>
      <c r="G5" s="38"/>
      <c r="H5" s="38"/>
      <c r="I5" s="70"/>
      <c r="J5" s="51"/>
      <c r="L5" s="30"/>
      <c r="M5" s="37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x14ac:dyDescent="0.25">
      <c r="A6" s="29" t="s">
        <v>2</v>
      </c>
      <c r="B6" s="38" t="s">
        <v>304</v>
      </c>
      <c r="C6" s="38"/>
      <c r="D6" s="38"/>
      <c r="E6" s="38"/>
      <c r="F6" s="38"/>
      <c r="G6" s="38"/>
      <c r="H6" s="38"/>
      <c r="I6" s="70"/>
      <c r="J6" s="51"/>
      <c r="L6" s="30"/>
      <c r="M6" s="3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thickBot="1" x14ac:dyDescent="0.3">
      <c r="A7" s="9">
        <f>INDEX('Point Grid'!$C$8:$I$32,MATCH($A$1,'Point Grid'!$A$8:$A$32,0),MATCH(A6,'Point Grid'!$C$7:$I$7,0))</f>
        <v>0.5</v>
      </c>
      <c r="B7" s="38"/>
      <c r="C7" s="38"/>
      <c r="D7" s="38"/>
      <c r="E7" s="38"/>
      <c r="F7" s="38"/>
      <c r="G7" s="38"/>
      <c r="H7" s="38"/>
      <c r="I7" s="70"/>
      <c r="J7" s="51"/>
      <c r="L7" s="30"/>
      <c r="M7" s="3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thickBot="1" x14ac:dyDescent="0.3">
      <c r="A8" s="5"/>
      <c r="B8" s="31"/>
      <c r="C8" s="38"/>
      <c r="D8" s="38"/>
      <c r="E8" s="38"/>
      <c r="F8" s="38"/>
      <c r="G8" s="38"/>
      <c r="H8" s="38"/>
      <c r="I8" s="70"/>
      <c r="J8" s="51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31"/>
      <c r="C9" s="38"/>
      <c r="D9" s="38"/>
      <c r="E9" s="38"/>
      <c r="F9" s="38"/>
      <c r="G9" s="38"/>
      <c r="H9" s="38"/>
      <c r="I9" s="70"/>
      <c r="J9" s="5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9" t="s">
        <v>3</v>
      </c>
      <c r="B10" s="54" t="s">
        <v>305</v>
      </c>
      <c r="C10" s="38"/>
      <c r="D10" s="38"/>
      <c r="E10" s="38"/>
      <c r="F10" s="38"/>
      <c r="G10" s="38"/>
      <c r="H10" s="38"/>
      <c r="I10" s="70"/>
      <c r="J10" s="5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thickBot="1" x14ac:dyDescent="0.3">
      <c r="A11" s="9">
        <f>INDEX('Point Grid'!$C$8:$I$32,MATCH($A$1,'Point Grid'!$A$8:$A$32,0),MATCH(A10,'Point Grid'!$C$7:$I$7,0))</f>
        <v>0.5</v>
      </c>
      <c r="B11" s="54"/>
      <c r="C11" s="38"/>
      <c r="D11" s="38"/>
      <c r="E11" s="38"/>
      <c r="F11" s="38"/>
      <c r="G11" s="38"/>
      <c r="H11" s="38"/>
      <c r="I11" s="70"/>
      <c r="J11" s="51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thickBot="1" x14ac:dyDescent="0.3">
      <c r="A12" s="5"/>
      <c r="B12" s="31"/>
      <c r="C12" s="38"/>
      <c r="D12" s="38"/>
      <c r="E12" s="38"/>
      <c r="F12" s="38"/>
      <c r="G12" s="38"/>
      <c r="H12" s="38"/>
      <c r="I12" s="70"/>
      <c r="J12" s="51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40"/>
      <c r="B13" s="31"/>
      <c r="C13" s="38"/>
      <c r="D13" s="38"/>
      <c r="E13" s="38"/>
      <c r="F13" s="38"/>
      <c r="G13" s="38"/>
      <c r="H13" s="38"/>
      <c r="I13" s="70"/>
      <c r="J13" s="51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9" t="s">
        <v>4</v>
      </c>
      <c r="B14" s="38" t="s">
        <v>306</v>
      </c>
      <c r="C14" s="38"/>
      <c r="D14" s="38"/>
      <c r="E14" s="38"/>
      <c r="F14" s="38"/>
      <c r="G14" s="38"/>
      <c r="H14" s="38"/>
      <c r="I14" s="70"/>
      <c r="J14" s="51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thickBot="1" x14ac:dyDescent="0.3">
      <c r="A15" s="9">
        <f>INDEX('Point Grid'!$C$8:$I$32,MATCH($A$1,'Point Grid'!$A$8:$A$32,0),MATCH(A14,'Point Grid'!$C$7:$I$7,0))</f>
        <v>0.5</v>
      </c>
      <c r="B15" s="38"/>
      <c r="C15" s="38"/>
      <c r="D15" s="38"/>
      <c r="E15" s="38"/>
      <c r="F15" s="38"/>
      <c r="G15" s="38"/>
      <c r="H15" s="38"/>
      <c r="I15" s="70"/>
      <c r="J15" s="51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thickBot="1" x14ac:dyDescent="0.3">
      <c r="A16" s="5"/>
      <c r="B16" s="31"/>
      <c r="C16" s="38"/>
      <c r="D16" s="38"/>
      <c r="E16" s="38"/>
      <c r="F16" s="38"/>
      <c r="G16" s="38"/>
      <c r="H16" s="38"/>
      <c r="I16" s="70"/>
      <c r="J16" s="51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40"/>
      <c r="B17" s="54"/>
      <c r="C17" s="38"/>
      <c r="D17" s="38"/>
      <c r="E17" s="38"/>
      <c r="F17" s="38"/>
      <c r="G17" s="38"/>
      <c r="H17" s="38"/>
      <c r="I17" s="70"/>
      <c r="J17" s="51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9" t="s">
        <v>5</v>
      </c>
      <c r="B18" s="31" t="s">
        <v>307</v>
      </c>
      <c r="C18" s="38"/>
      <c r="D18" s="38"/>
      <c r="E18" s="38"/>
      <c r="F18" s="38"/>
      <c r="G18" s="38"/>
      <c r="H18" s="38"/>
      <c r="I18" s="70"/>
      <c r="J18" s="51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thickBot="1" x14ac:dyDescent="0.3">
      <c r="A19" s="9">
        <f>INDEX('Point Grid'!$C$8:$I$32,MATCH($A$1,'Point Grid'!$A$8:$A$32,0),MATCH(A18,'Point Grid'!$C$7:$I$7,0))</f>
        <v>0.5</v>
      </c>
      <c r="B19" s="54"/>
      <c r="C19" s="38"/>
      <c r="D19" s="38"/>
      <c r="E19" s="38"/>
      <c r="F19" s="38"/>
      <c r="G19" s="38"/>
      <c r="H19" s="38"/>
      <c r="I19" s="70"/>
      <c r="J19" s="51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6.5" thickBot="1" x14ac:dyDescent="0.3">
      <c r="A20" s="5"/>
      <c r="B20" s="54"/>
      <c r="C20" s="38"/>
      <c r="D20" s="38"/>
      <c r="E20" s="38"/>
      <c r="F20" s="38"/>
      <c r="G20" s="38"/>
      <c r="H20" s="38"/>
      <c r="I20" s="70"/>
      <c r="J20" s="51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26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26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26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26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26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26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26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26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26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26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26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1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308</v>
      </c>
      <c r="C3" s="19"/>
      <c r="D3" s="19"/>
      <c r="E3" s="19"/>
      <c r="F3" s="19"/>
      <c r="G3" s="19"/>
      <c r="H3" s="21"/>
      <c r="I3" s="25"/>
    </row>
    <row r="4" spans="1:9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</row>
    <row r="5" spans="1:9" x14ac:dyDescent="0.25">
      <c r="A5" s="31"/>
      <c r="B5" s="298" t="s">
        <v>315</v>
      </c>
      <c r="C5" s="134"/>
      <c r="D5" s="134"/>
      <c r="E5" s="113"/>
      <c r="F5" s="135">
        <v>1200</v>
      </c>
      <c r="G5" s="19"/>
      <c r="H5" s="21"/>
      <c r="I5" s="25"/>
    </row>
    <row r="6" spans="1:9" x14ac:dyDescent="0.25">
      <c r="A6" s="9"/>
      <c r="B6" s="299" t="s">
        <v>316</v>
      </c>
      <c r="C6" s="33"/>
      <c r="D6" s="33"/>
      <c r="E6" s="33"/>
      <c r="F6" s="300">
        <v>650</v>
      </c>
      <c r="G6" s="130"/>
      <c r="H6" s="21"/>
      <c r="I6" s="25"/>
    </row>
    <row r="7" spans="1:9" x14ac:dyDescent="0.25">
      <c r="A7" s="9"/>
      <c r="B7" s="301" t="s">
        <v>317</v>
      </c>
      <c r="C7" s="302"/>
      <c r="D7" s="302"/>
      <c r="E7" s="302"/>
      <c r="F7" s="303">
        <v>900</v>
      </c>
      <c r="G7" s="59"/>
      <c r="H7" s="115"/>
      <c r="I7" s="25"/>
    </row>
    <row r="8" spans="1:9" ht="15" customHeight="1" x14ac:dyDescent="0.25">
      <c r="A8" s="9"/>
      <c r="B8" s="19"/>
      <c r="C8" s="33"/>
      <c r="D8" s="33"/>
      <c r="E8" s="19"/>
      <c r="F8" s="59"/>
      <c r="G8" s="59"/>
      <c r="H8" s="115"/>
      <c r="I8" s="25"/>
    </row>
    <row r="9" spans="1:9" ht="15" customHeight="1" x14ac:dyDescent="0.25">
      <c r="A9" s="9"/>
      <c r="B9" s="298" t="s">
        <v>318</v>
      </c>
      <c r="C9" s="113"/>
      <c r="D9" s="113"/>
      <c r="E9" s="134"/>
      <c r="F9" s="304">
        <v>2400</v>
      </c>
      <c r="G9" s="59"/>
      <c r="H9" s="115"/>
      <c r="I9" s="25"/>
    </row>
    <row r="10" spans="1:9" ht="15" customHeight="1" x14ac:dyDescent="0.25">
      <c r="A10" s="9"/>
      <c r="B10" s="299" t="s">
        <v>319</v>
      </c>
      <c r="C10" s="33"/>
      <c r="D10" s="33"/>
      <c r="E10" s="19"/>
      <c r="F10" s="305">
        <v>2300</v>
      </c>
      <c r="G10" s="59"/>
      <c r="H10" s="115"/>
      <c r="I10" s="25"/>
    </row>
    <row r="11" spans="1:9" ht="15" customHeight="1" x14ac:dyDescent="0.25">
      <c r="A11" s="9"/>
      <c r="B11" s="299" t="s">
        <v>320</v>
      </c>
      <c r="C11" s="33"/>
      <c r="D11" s="33"/>
      <c r="E11" s="19"/>
      <c r="F11" s="305">
        <v>2700</v>
      </c>
      <c r="G11" s="59"/>
      <c r="H11" s="115"/>
      <c r="I11" s="25"/>
    </row>
    <row r="12" spans="1:9" ht="15" customHeight="1" x14ac:dyDescent="0.25">
      <c r="A12" s="9"/>
      <c r="B12" s="301" t="s">
        <v>309</v>
      </c>
      <c r="C12" s="302"/>
      <c r="D12" s="302"/>
      <c r="E12" s="306"/>
      <c r="F12" s="307">
        <v>100</v>
      </c>
      <c r="G12" s="59"/>
      <c r="H12" s="115"/>
      <c r="I12" s="25"/>
    </row>
    <row r="13" spans="1:9" ht="15" customHeight="1" x14ac:dyDescent="0.25">
      <c r="A13" s="9"/>
      <c r="B13" s="19"/>
      <c r="C13" s="33"/>
      <c r="D13" s="33"/>
      <c r="E13" s="19"/>
      <c r="F13" s="59"/>
      <c r="G13" s="59"/>
      <c r="H13" s="115"/>
      <c r="I13" s="25"/>
    </row>
    <row r="14" spans="1:9" ht="15" customHeight="1" x14ac:dyDescent="0.25">
      <c r="A14" s="9"/>
      <c r="B14" s="298" t="s">
        <v>310</v>
      </c>
      <c r="C14" s="113"/>
      <c r="D14" s="113"/>
      <c r="E14" s="134"/>
      <c r="F14" s="304">
        <v>1500</v>
      </c>
      <c r="G14" s="59"/>
      <c r="H14" s="115"/>
      <c r="I14" s="25"/>
    </row>
    <row r="15" spans="1:9" ht="15" customHeight="1" x14ac:dyDescent="0.25">
      <c r="A15" s="9"/>
      <c r="B15" s="301" t="s">
        <v>311</v>
      </c>
      <c r="C15" s="302"/>
      <c r="D15" s="302"/>
      <c r="E15" s="306"/>
      <c r="F15" s="307">
        <v>625</v>
      </c>
      <c r="G15" s="59"/>
      <c r="H15" s="115"/>
      <c r="I15" s="25"/>
    </row>
    <row r="16" spans="1:9" ht="15" customHeight="1" x14ac:dyDescent="0.25">
      <c r="A16" s="9"/>
      <c r="B16" s="19"/>
      <c r="C16" s="33"/>
      <c r="D16" s="33"/>
      <c r="E16" s="19"/>
      <c r="F16" s="59"/>
      <c r="G16" s="59"/>
      <c r="H16" s="115"/>
      <c r="I16" s="25"/>
    </row>
    <row r="17" spans="1:9" ht="15" customHeight="1" x14ac:dyDescent="0.25">
      <c r="A17" s="29" t="s">
        <v>2</v>
      </c>
      <c r="B17" s="19" t="s">
        <v>312</v>
      </c>
      <c r="C17" s="33"/>
      <c r="D17" s="33"/>
      <c r="E17" s="19"/>
      <c r="F17" s="59"/>
      <c r="G17" s="59"/>
      <c r="H17" s="115"/>
      <c r="I17" s="25"/>
    </row>
    <row r="18" spans="1:9" ht="15" customHeight="1" thickBot="1" x14ac:dyDescent="0.3">
      <c r="A18" s="9">
        <f>INDEX('Point Grid'!$C$8:$I$32,MATCH($A$1,'Point Grid'!$A$8:$A$32,0),MATCH(A17,'Point Grid'!$C$7:$I$7,0))</f>
        <v>0.75</v>
      </c>
      <c r="B18" s="19"/>
      <c r="C18" s="33"/>
      <c r="D18" s="33"/>
      <c r="E18" s="19"/>
      <c r="F18" s="59"/>
      <c r="G18" s="59"/>
      <c r="H18" s="115"/>
      <c r="I18" s="25"/>
    </row>
    <row r="19" spans="1:9" ht="15" customHeight="1" thickBot="1" x14ac:dyDescent="0.3">
      <c r="A19" s="5"/>
      <c r="B19" s="19"/>
      <c r="C19" s="33"/>
      <c r="D19" s="33"/>
      <c r="E19" s="19"/>
      <c r="F19" s="59"/>
      <c r="G19" s="59"/>
      <c r="H19" s="115"/>
      <c r="I19" s="25"/>
    </row>
    <row r="20" spans="1:9" ht="15" customHeight="1" x14ac:dyDescent="0.25">
      <c r="A20" s="24"/>
      <c r="B20" s="19"/>
      <c r="C20" s="33"/>
      <c r="D20" s="33"/>
      <c r="E20" s="19"/>
      <c r="F20" s="59"/>
      <c r="G20" s="59"/>
      <c r="H20" s="115"/>
      <c r="I20" s="25"/>
    </row>
    <row r="21" spans="1:9" ht="15" customHeight="1" x14ac:dyDescent="0.25">
      <c r="A21" s="29" t="s">
        <v>3</v>
      </c>
      <c r="B21" s="19" t="s">
        <v>313</v>
      </c>
      <c r="C21" s="33"/>
      <c r="D21" s="33"/>
      <c r="E21" s="19"/>
      <c r="F21" s="59"/>
      <c r="G21" s="59"/>
      <c r="H21" s="115"/>
      <c r="I21" s="25"/>
    </row>
    <row r="22" spans="1:9" ht="15" customHeight="1" thickBot="1" x14ac:dyDescent="0.3">
      <c r="A22" s="9">
        <f>INDEX('Point Grid'!$C$8:$I$32,MATCH($A$1,'Point Grid'!$A$8:$A$32,0),MATCH(A21,'Point Grid'!$C$7:$I$7,0))</f>
        <v>0.5</v>
      </c>
      <c r="B22" s="19"/>
      <c r="C22" s="33"/>
      <c r="D22" s="33"/>
      <c r="E22" s="19"/>
      <c r="F22" s="59"/>
      <c r="G22" s="59"/>
      <c r="H22" s="115"/>
      <c r="I22" s="25"/>
    </row>
    <row r="23" spans="1:9" ht="15" customHeight="1" thickBot="1" x14ac:dyDescent="0.3">
      <c r="A23" s="5"/>
      <c r="B23" s="19"/>
      <c r="C23" s="33"/>
      <c r="D23" s="33"/>
      <c r="E23" s="19"/>
      <c r="F23" s="59"/>
      <c r="G23" s="59"/>
      <c r="H23" s="116"/>
      <c r="I23" s="25"/>
    </row>
    <row r="24" spans="1:9" ht="14.25" customHeight="1" x14ac:dyDescent="0.25">
      <c r="A24" s="40"/>
      <c r="B24" s="19"/>
      <c r="C24" s="33"/>
      <c r="D24" s="33"/>
      <c r="E24" s="19"/>
      <c r="F24" s="59"/>
      <c r="G24" s="59"/>
      <c r="H24" s="116"/>
      <c r="I24" s="25"/>
    </row>
    <row r="25" spans="1:9" ht="15" customHeight="1" x14ac:dyDescent="0.25">
      <c r="A25" s="29" t="s">
        <v>4</v>
      </c>
      <c r="B25" s="19" t="s">
        <v>314</v>
      </c>
      <c r="C25" s="33"/>
      <c r="D25" s="33"/>
      <c r="E25" s="19"/>
      <c r="F25" s="59"/>
      <c r="G25" s="59"/>
      <c r="H25" s="116"/>
      <c r="I25" s="25"/>
    </row>
    <row r="26" spans="1:9" ht="15" customHeight="1" thickBot="1" x14ac:dyDescent="0.3">
      <c r="A26" s="9">
        <f>INDEX('Point Grid'!$C$8:$I$32,MATCH($A$1,'Point Grid'!$A$8:$A$32,0),MATCH(A25,'Point Grid'!$C$7:$I$7,0))</f>
        <v>1</v>
      </c>
      <c r="B26" s="19"/>
      <c r="C26" s="33"/>
      <c r="D26" s="33"/>
      <c r="E26" s="19"/>
      <c r="F26" s="59"/>
      <c r="G26" s="59"/>
      <c r="H26" s="116"/>
      <c r="I26" s="25"/>
    </row>
    <row r="27" spans="1:9" ht="15" customHeight="1" thickBot="1" x14ac:dyDescent="0.3">
      <c r="A27" s="5"/>
      <c r="B27" s="19"/>
      <c r="C27" s="33"/>
      <c r="D27" s="33"/>
      <c r="E27" s="19"/>
      <c r="F27" s="59"/>
      <c r="G27" s="59"/>
      <c r="H27" s="116"/>
      <c r="I27" s="25"/>
    </row>
    <row r="28" spans="1:9" ht="15.75" thickBot="1" x14ac:dyDescent="0.3">
      <c r="A28" s="26"/>
      <c r="B28" s="52"/>
      <c r="C28" s="52"/>
      <c r="D28" s="52"/>
      <c r="E28" s="52"/>
      <c r="F28" s="52"/>
      <c r="G28" s="52"/>
      <c r="H28" s="27"/>
      <c r="I28" s="28"/>
    </row>
    <row r="29" spans="1:9" x14ac:dyDescent="0.25">
      <c r="B29" s="51"/>
      <c r="C29" s="51"/>
      <c r="D29" s="51"/>
      <c r="E29" s="51"/>
      <c r="F29" s="51"/>
      <c r="G29" s="51"/>
    </row>
    <row r="30" spans="1:9" x14ac:dyDescent="0.25">
      <c r="B30" s="51"/>
      <c r="C30" s="51"/>
      <c r="D30" s="51"/>
      <c r="E30" s="51"/>
      <c r="F30" s="51"/>
      <c r="G30" s="51"/>
    </row>
    <row r="31" spans="1:9" x14ac:dyDescent="0.25">
      <c r="B31" s="51"/>
      <c r="C31" s="51"/>
      <c r="D31" s="51"/>
      <c r="E31" s="51"/>
      <c r="F31" s="51"/>
      <c r="G31" s="51"/>
    </row>
    <row r="32" spans="1:9" x14ac:dyDescent="0.25">
      <c r="B32" s="51"/>
      <c r="C32" s="51"/>
      <c r="D32" s="51"/>
      <c r="E32" s="51"/>
      <c r="F32" s="51"/>
      <c r="G32" s="51"/>
    </row>
    <row r="33" spans="2:7" x14ac:dyDescent="0.25">
      <c r="B33" s="51"/>
      <c r="C33" s="51"/>
      <c r="D33" s="51"/>
      <c r="E33" s="51"/>
      <c r="F33" s="51"/>
      <c r="G33" s="51"/>
    </row>
    <row r="34" spans="2:7" x14ac:dyDescent="0.25">
      <c r="B34" s="51"/>
      <c r="C34" s="51"/>
      <c r="D34" s="51"/>
      <c r="E34" s="51"/>
      <c r="F34" s="51"/>
      <c r="G34" s="51"/>
    </row>
    <row r="35" spans="2:7" x14ac:dyDescent="0.25">
      <c r="B35" s="51"/>
      <c r="C35" s="51"/>
      <c r="D35" s="51"/>
      <c r="E35" s="51"/>
      <c r="F35" s="51"/>
      <c r="G35" s="51"/>
    </row>
    <row r="36" spans="2:7" x14ac:dyDescent="0.25">
      <c r="B36" s="51"/>
      <c r="C36" s="51"/>
      <c r="D36" s="51"/>
      <c r="E36" s="51"/>
      <c r="F36" s="51"/>
      <c r="G36" s="51"/>
    </row>
    <row r="37" spans="2:7" x14ac:dyDescent="0.25">
      <c r="B37" s="51"/>
      <c r="C37" s="51"/>
      <c r="D37" s="51"/>
      <c r="E37" s="51"/>
      <c r="F37" s="51"/>
      <c r="G37" s="51"/>
    </row>
    <row r="38" spans="2:7" x14ac:dyDescent="0.25">
      <c r="B38" s="51"/>
      <c r="C38" s="51"/>
      <c r="D38" s="51"/>
      <c r="E38" s="51"/>
      <c r="F38" s="51"/>
      <c r="G38" s="51"/>
    </row>
    <row r="39" spans="2:7" x14ac:dyDescent="0.25">
      <c r="B39" s="51"/>
      <c r="C39" s="51"/>
      <c r="D39" s="51"/>
      <c r="E39" s="51"/>
      <c r="F39" s="51"/>
      <c r="G39" s="51"/>
    </row>
    <row r="40" spans="2:7" x14ac:dyDescent="0.25">
      <c r="B40" s="51"/>
      <c r="C40" s="51"/>
      <c r="D40" s="51"/>
      <c r="E40" s="51"/>
      <c r="F40" s="51"/>
      <c r="G40" s="51"/>
    </row>
    <row r="41" spans="2:7" x14ac:dyDescent="0.25">
      <c r="B41" s="51"/>
      <c r="C41" s="51"/>
      <c r="D41" s="51"/>
      <c r="E41" s="51"/>
      <c r="F41" s="51"/>
      <c r="G41" s="51"/>
    </row>
    <row r="42" spans="2:7" x14ac:dyDescent="0.25">
      <c r="B42" s="51"/>
      <c r="C42" s="51"/>
      <c r="D42" s="51"/>
      <c r="E42" s="51"/>
      <c r="F42" s="51"/>
      <c r="G42" s="51"/>
    </row>
    <row r="43" spans="2:7" x14ac:dyDescent="0.25">
      <c r="B43" s="51"/>
      <c r="C43" s="51"/>
      <c r="D43" s="51"/>
      <c r="E43" s="51"/>
      <c r="F43" s="51"/>
      <c r="G43" s="51"/>
    </row>
    <row r="44" spans="2:7" x14ac:dyDescent="0.25">
      <c r="B44" s="51"/>
      <c r="C44" s="51"/>
      <c r="D44" s="51"/>
      <c r="E44" s="51"/>
      <c r="F44" s="51"/>
      <c r="G44" s="51"/>
    </row>
    <row r="45" spans="2:7" x14ac:dyDescent="0.25">
      <c r="B45" s="51"/>
      <c r="C45" s="51"/>
      <c r="D45" s="51"/>
      <c r="E45" s="51"/>
      <c r="F45" s="51"/>
      <c r="G45" s="51"/>
    </row>
    <row r="46" spans="2:7" x14ac:dyDescent="0.25">
      <c r="B46" s="51"/>
      <c r="C46" s="51"/>
      <c r="D46" s="51"/>
      <c r="E46" s="51"/>
      <c r="F46" s="51"/>
      <c r="G46" s="51"/>
    </row>
    <row r="47" spans="2:7" x14ac:dyDescent="0.25">
      <c r="B47" s="51"/>
      <c r="C47" s="51"/>
      <c r="D47" s="51"/>
      <c r="E47" s="51"/>
      <c r="F47" s="51"/>
      <c r="G47" s="51"/>
    </row>
    <row r="48" spans="2:7" x14ac:dyDescent="0.25">
      <c r="B48" s="51"/>
      <c r="C48" s="51"/>
      <c r="D48" s="51"/>
      <c r="E48" s="51"/>
      <c r="F48" s="51"/>
      <c r="G48" s="51"/>
    </row>
    <row r="49" spans="2:7" x14ac:dyDescent="0.25">
      <c r="B49" s="51"/>
      <c r="C49" s="51"/>
      <c r="D49" s="51"/>
      <c r="E49" s="51"/>
      <c r="F49" s="51"/>
      <c r="G49" s="51"/>
    </row>
    <row r="50" spans="2:7" x14ac:dyDescent="0.25">
      <c r="B50" s="51"/>
      <c r="C50" s="51"/>
      <c r="D50" s="51"/>
      <c r="E50" s="51"/>
      <c r="F50" s="51"/>
      <c r="G50" s="51"/>
    </row>
    <row r="51" spans="2:7" x14ac:dyDescent="0.25">
      <c r="B51" s="51"/>
      <c r="C51" s="51"/>
      <c r="D51" s="51"/>
      <c r="E51" s="51"/>
      <c r="F51" s="51"/>
      <c r="G51" s="51"/>
    </row>
    <row r="52" spans="2:7" x14ac:dyDescent="0.25">
      <c r="B52" s="51"/>
      <c r="C52" s="51"/>
      <c r="D52" s="51"/>
      <c r="E52" s="51"/>
      <c r="F52" s="51"/>
      <c r="G52" s="51"/>
    </row>
    <row r="53" spans="2:7" x14ac:dyDescent="0.25">
      <c r="B53" s="51"/>
      <c r="C53" s="51"/>
      <c r="D53" s="51"/>
      <c r="E53" s="51"/>
      <c r="F53" s="51"/>
      <c r="G53" s="51"/>
    </row>
    <row r="54" spans="2:7" x14ac:dyDescent="0.25">
      <c r="B54" s="51"/>
      <c r="C54" s="51"/>
      <c r="D54" s="51"/>
      <c r="E54" s="51"/>
      <c r="F54" s="51"/>
      <c r="G54" s="51"/>
    </row>
    <row r="55" spans="2:7" x14ac:dyDescent="0.25">
      <c r="B55" s="51"/>
      <c r="C55" s="51"/>
      <c r="D55" s="51"/>
      <c r="E55" s="51"/>
      <c r="F55" s="51"/>
      <c r="G55" s="51"/>
    </row>
    <row r="56" spans="2:7" x14ac:dyDescent="0.25">
      <c r="B56" s="51"/>
      <c r="C56" s="51"/>
      <c r="D56" s="51"/>
      <c r="E56" s="51"/>
      <c r="F56" s="51"/>
      <c r="G56" s="51"/>
    </row>
    <row r="57" spans="2:7" x14ac:dyDescent="0.25">
      <c r="B57" s="51"/>
      <c r="C57" s="51"/>
      <c r="D57" s="51"/>
      <c r="E57" s="51"/>
      <c r="F57" s="51"/>
      <c r="G57" s="51"/>
    </row>
    <row r="58" spans="2:7" x14ac:dyDescent="0.25">
      <c r="B58" s="51"/>
      <c r="C58" s="51"/>
      <c r="D58" s="51"/>
      <c r="E58" s="51"/>
      <c r="F58" s="51"/>
      <c r="G58" s="51"/>
    </row>
    <row r="59" spans="2:7" x14ac:dyDescent="0.25">
      <c r="B59" s="51"/>
      <c r="C59" s="51"/>
      <c r="D59" s="51"/>
      <c r="E59" s="51"/>
      <c r="F59" s="51"/>
      <c r="G59" s="51"/>
    </row>
    <row r="60" spans="2:7" x14ac:dyDescent="0.25">
      <c r="B60" s="51"/>
      <c r="C60" s="51"/>
      <c r="D60" s="51"/>
      <c r="E60" s="51"/>
      <c r="F60" s="51"/>
      <c r="G60" s="51"/>
    </row>
    <row r="61" spans="2:7" x14ac:dyDescent="0.25">
      <c r="B61" s="51"/>
      <c r="C61" s="51"/>
      <c r="D61" s="51"/>
      <c r="E61" s="51"/>
      <c r="F61" s="51"/>
      <c r="G61" s="51"/>
    </row>
    <row r="62" spans="2:7" x14ac:dyDescent="0.25">
      <c r="B62" s="51"/>
      <c r="C62" s="51"/>
      <c r="D62" s="51"/>
      <c r="E62" s="51"/>
      <c r="F62" s="51"/>
      <c r="G62" s="51"/>
    </row>
    <row r="63" spans="2:7" x14ac:dyDescent="0.25">
      <c r="B63" s="51"/>
      <c r="C63" s="51"/>
      <c r="D63" s="51"/>
      <c r="E63" s="51"/>
      <c r="F63" s="51"/>
      <c r="G63" s="51"/>
    </row>
    <row r="64" spans="2:7" x14ac:dyDescent="0.25">
      <c r="B64" s="51"/>
      <c r="C64" s="51"/>
      <c r="D64" s="51"/>
      <c r="E64" s="51"/>
      <c r="F64" s="51"/>
      <c r="G64" s="51"/>
    </row>
    <row r="65" spans="2:7" x14ac:dyDescent="0.25">
      <c r="B65" s="51"/>
      <c r="C65" s="51"/>
      <c r="D65" s="51"/>
      <c r="E65" s="51"/>
      <c r="F65" s="51"/>
      <c r="G65" s="51"/>
    </row>
    <row r="66" spans="2:7" x14ac:dyDescent="0.25">
      <c r="B66" s="51"/>
      <c r="C66" s="51"/>
      <c r="D66" s="51"/>
      <c r="E66" s="51"/>
      <c r="F66" s="51"/>
      <c r="G66" s="51"/>
    </row>
    <row r="67" spans="2:7" x14ac:dyDescent="0.25">
      <c r="B67" s="51"/>
      <c r="C67" s="51"/>
      <c r="D67" s="51"/>
      <c r="E67" s="51"/>
      <c r="F67" s="51"/>
      <c r="G67" s="51"/>
    </row>
    <row r="68" spans="2:7" x14ac:dyDescent="0.25">
      <c r="B68" s="51"/>
      <c r="C68" s="51"/>
      <c r="D68" s="51"/>
      <c r="E68" s="51"/>
      <c r="F68" s="51"/>
      <c r="G68" s="51"/>
    </row>
    <row r="69" spans="2:7" x14ac:dyDescent="0.25">
      <c r="B69" s="51"/>
      <c r="C69" s="51"/>
      <c r="D69" s="51"/>
      <c r="E69" s="51"/>
      <c r="F69" s="51"/>
      <c r="G69" s="51"/>
    </row>
    <row r="70" spans="2:7" x14ac:dyDescent="0.25">
      <c r="B70" s="51"/>
      <c r="C70" s="51"/>
      <c r="D70" s="51"/>
      <c r="E70" s="51"/>
      <c r="F70" s="51"/>
      <c r="G70" s="51"/>
    </row>
    <row r="71" spans="2:7" x14ac:dyDescent="0.25">
      <c r="B71" s="51"/>
      <c r="C71" s="51"/>
      <c r="D71" s="51"/>
      <c r="E71" s="51"/>
      <c r="F71" s="51"/>
      <c r="G71" s="51"/>
    </row>
    <row r="72" spans="2:7" x14ac:dyDescent="0.25">
      <c r="B72" s="51"/>
      <c r="C72" s="51"/>
      <c r="D72" s="51"/>
      <c r="E72" s="51"/>
      <c r="F72" s="51"/>
      <c r="G72" s="51"/>
    </row>
    <row r="73" spans="2:7" x14ac:dyDescent="0.25">
      <c r="B73" s="51"/>
      <c r="C73" s="51"/>
      <c r="D73" s="51"/>
      <c r="E73" s="51"/>
      <c r="F73" s="51"/>
      <c r="G73" s="51"/>
    </row>
    <row r="74" spans="2:7" x14ac:dyDescent="0.25">
      <c r="B74" s="51"/>
      <c r="C74" s="51"/>
      <c r="D74" s="51"/>
      <c r="E74" s="51"/>
      <c r="F74" s="51"/>
      <c r="G74" s="51"/>
    </row>
    <row r="75" spans="2:7" x14ac:dyDescent="0.25">
      <c r="B75" s="51"/>
      <c r="C75" s="51"/>
      <c r="D75" s="51"/>
      <c r="E75" s="51"/>
      <c r="F75" s="51"/>
      <c r="G75" s="51"/>
    </row>
    <row r="76" spans="2:7" x14ac:dyDescent="0.25">
      <c r="B76" s="51"/>
      <c r="C76" s="51"/>
      <c r="D76" s="51"/>
      <c r="E76" s="51"/>
      <c r="F76" s="51"/>
      <c r="G76" s="51"/>
    </row>
    <row r="77" spans="2:7" x14ac:dyDescent="0.25">
      <c r="B77" s="51"/>
      <c r="C77" s="51"/>
      <c r="D77" s="51"/>
      <c r="E77" s="51"/>
      <c r="F77" s="51"/>
      <c r="G77" s="51"/>
    </row>
    <row r="78" spans="2:7" x14ac:dyDescent="0.25">
      <c r="B78" s="51"/>
      <c r="C78" s="51"/>
      <c r="D78" s="51"/>
      <c r="E78" s="51"/>
      <c r="F78" s="51"/>
      <c r="G78" s="51"/>
    </row>
    <row r="79" spans="2:7" x14ac:dyDescent="0.25">
      <c r="B79" s="51"/>
      <c r="C79" s="51"/>
      <c r="D79" s="51"/>
      <c r="E79" s="51"/>
      <c r="F79" s="51"/>
      <c r="G79" s="51"/>
    </row>
    <row r="80" spans="2:7" x14ac:dyDescent="0.25">
      <c r="B80" s="51"/>
      <c r="C80" s="51"/>
      <c r="D80" s="51"/>
      <c r="E80" s="51"/>
      <c r="F80" s="51"/>
      <c r="G80" s="51"/>
    </row>
    <row r="81" spans="2:7" x14ac:dyDescent="0.25">
      <c r="B81" s="51"/>
      <c r="C81" s="51"/>
      <c r="D81" s="51"/>
      <c r="E81" s="51"/>
      <c r="F81" s="51"/>
      <c r="G81" s="51"/>
    </row>
    <row r="82" spans="2:7" x14ac:dyDescent="0.25">
      <c r="B82" s="51"/>
      <c r="C82" s="51"/>
      <c r="D82" s="51"/>
      <c r="E82" s="51"/>
      <c r="F82" s="51"/>
      <c r="G82" s="51"/>
    </row>
    <row r="83" spans="2:7" x14ac:dyDescent="0.25">
      <c r="B83" s="51"/>
      <c r="C83" s="51"/>
      <c r="D83" s="51"/>
      <c r="E83" s="51"/>
      <c r="F83" s="51"/>
      <c r="G83" s="51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2.7109375" style="23" customWidth="1"/>
    <col min="4" max="9" width="11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7" t="s">
        <v>321</v>
      </c>
      <c r="C3" s="67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2.75</v>
      </c>
      <c r="B4" s="68" t="s">
        <v>322</v>
      </c>
      <c r="C4" s="67"/>
      <c r="D4" s="19"/>
      <c r="E4" s="19"/>
      <c r="F4" s="19"/>
      <c r="G4" s="19"/>
      <c r="H4" s="19"/>
      <c r="I4" s="20"/>
      <c r="J4" s="51"/>
    </row>
    <row r="5" spans="1:10" x14ac:dyDescent="0.25">
      <c r="A5" s="9"/>
      <c r="B5" s="68" t="s">
        <v>323</v>
      </c>
      <c r="C5" s="67"/>
      <c r="D5" s="19"/>
      <c r="E5" s="19"/>
      <c r="F5" s="19"/>
      <c r="G5" s="19"/>
      <c r="H5" s="19"/>
      <c r="I5" s="20"/>
      <c r="J5" s="51"/>
    </row>
    <row r="6" spans="1:10" x14ac:dyDescent="0.25">
      <c r="A6" s="9"/>
      <c r="B6" s="68"/>
      <c r="C6" s="67"/>
      <c r="D6" s="19"/>
      <c r="E6" s="19"/>
      <c r="F6" s="19"/>
      <c r="G6" s="19"/>
      <c r="H6" s="19"/>
      <c r="I6" s="20"/>
      <c r="J6" s="51"/>
    </row>
    <row r="7" spans="1:10" x14ac:dyDescent="0.25">
      <c r="A7" s="9"/>
      <c r="B7" s="310" t="s">
        <v>324</v>
      </c>
      <c r="C7" s="33"/>
      <c r="D7" s="19"/>
      <c r="E7" s="19"/>
      <c r="F7" s="19"/>
      <c r="G7" s="33"/>
      <c r="H7" s="101"/>
      <c r="I7" s="20"/>
      <c r="J7" s="51"/>
    </row>
    <row r="8" spans="1:10" x14ac:dyDescent="0.25">
      <c r="A8" s="9"/>
      <c r="B8" s="112" t="s">
        <v>325</v>
      </c>
      <c r="C8" s="113"/>
      <c r="D8" s="134"/>
      <c r="E8" s="134"/>
      <c r="F8" s="313">
        <v>40</v>
      </c>
      <c r="G8" s="31"/>
      <c r="H8" s="101"/>
      <c r="I8" s="20"/>
      <c r="J8" s="51"/>
    </row>
    <row r="9" spans="1:10" x14ac:dyDescent="0.25">
      <c r="A9" s="9"/>
      <c r="B9" s="311" t="s">
        <v>326</v>
      </c>
      <c r="C9" s="33"/>
      <c r="D9" s="19"/>
      <c r="E9" s="19"/>
      <c r="F9" s="314">
        <v>18</v>
      </c>
      <c r="G9" s="31"/>
      <c r="H9" s="101"/>
      <c r="I9" s="20"/>
      <c r="J9" s="51"/>
    </row>
    <row r="10" spans="1:10" x14ac:dyDescent="0.25">
      <c r="A10" s="9"/>
      <c r="B10" s="312" t="s">
        <v>327</v>
      </c>
      <c r="C10" s="302"/>
      <c r="D10" s="306"/>
      <c r="E10" s="306"/>
      <c r="F10" s="315">
        <v>3</v>
      </c>
      <c r="G10" s="31"/>
      <c r="H10" s="101"/>
      <c r="I10" s="20"/>
      <c r="J10" s="51"/>
    </row>
    <row r="11" spans="1:10" x14ac:dyDescent="0.25">
      <c r="A11" s="9"/>
      <c r="B11" s="112" t="s">
        <v>328</v>
      </c>
      <c r="C11" s="113"/>
      <c r="D11" s="134"/>
      <c r="E11" s="134"/>
      <c r="F11" s="313">
        <v>22.5</v>
      </c>
      <c r="G11" s="31"/>
      <c r="H11" s="101"/>
      <c r="I11" s="20"/>
      <c r="J11" s="51"/>
    </row>
    <row r="12" spans="1:10" x14ac:dyDescent="0.25">
      <c r="A12" s="9"/>
      <c r="B12" s="311" t="s">
        <v>329</v>
      </c>
      <c r="C12" s="33"/>
      <c r="D12" s="19"/>
      <c r="E12" s="19"/>
      <c r="F12" s="314">
        <v>17</v>
      </c>
      <c r="G12" s="31"/>
      <c r="H12" s="101"/>
      <c r="I12" s="20"/>
      <c r="J12" s="51"/>
    </row>
    <row r="13" spans="1:10" x14ac:dyDescent="0.25">
      <c r="A13" s="9"/>
      <c r="B13" s="312" t="s">
        <v>330</v>
      </c>
      <c r="C13" s="302"/>
      <c r="D13" s="306"/>
      <c r="E13" s="306"/>
      <c r="F13" s="315">
        <v>0.5</v>
      </c>
      <c r="G13" s="31"/>
      <c r="H13" s="101"/>
      <c r="I13" s="20"/>
      <c r="J13" s="51"/>
    </row>
    <row r="14" spans="1:10" x14ac:dyDescent="0.25">
      <c r="A14" s="9"/>
      <c r="B14" s="68"/>
      <c r="C14" s="33"/>
      <c r="D14" s="19"/>
      <c r="E14" s="19"/>
      <c r="F14" s="19"/>
      <c r="G14" s="33"/>
      <c r="H14" s="101"/>
      <c r="I14" s="20"/>
      <c r="J14" s="51"/>
    </row>
    <row r="15" spans="1:10" x14ac:dyDescent="0.25">
      <c r="A15" s="9"/>
      <c r="B15" s="68" t="s">
        <v>331</v>
      </c>
      <c r="C15" s="33"/>
      <c r="D15" s="19"/>
      <c r="E15" s="19"/>
      <c r="F15" s="19"/>
      <c r="G15" s="33"/>
      <c r="H15" s="101"/>
      <c r="I15" s="20"/>
      <c r="J15" s="51"/>
    </row>
    <row r="16" spans="1:10" x14ac:dyDescent="0.25">
      <c r="A16" s="9"/>
      <c r="B16" s="68"/>
      <c r="C16" s="33"/>
      <c r="D16" s="19"/>
      <c r="E16" s="19"/>
      <c r="F16" s="19"/>
      <c r="G16" s="33"/>
      <c r="H16" s="101"/>
      <c r="I16" s="20"/>
      <c r="J16" s="51"/>
    </row>
    <row r="17" spans="1:10" x14ac:dyDescent="0.25">
      <c r="A17" s="9"/>
      <c r="B17" s="112" t="s">
        <v>332</v>
      </c>
      <c r="C17" s="113"/>
      <c r="D17" s="134"/>
      <c r="E17" s="134"/>
      <c r="F17" s="308">
        <v>39.799999999999997</v>
      </c>
      <c r="G17" s="33"/>
      <c r="H17" s="101"/>
      <c r="I17" s="20"/>
      <c r="J17" s="51"/>
    </row>
    <row r="18" spans="1:10" x14ac:dyDescent="0.25">
      <c r="A18" s="9"/>
      <c r="B18" s="312" t="s">
        <v>333</v>
      </c>
      <c r="C18" s="302"/>
      <c r="D18" s="306"/>
      <c r="E18" s="306"/>
      <c r="F18" s="309">
        <v>3.1</v>
      </c>
      <c r="G18" s="33"/>
      <c r="H18" s="101"/>
      <c r="I18" s="20"/>
      <c r="J18" s="51"/>
    </row>
    <row r="19" spans="1:10" x14ac:dyDescent="0.25">
      <c r="A19" s="9"/>
      <c r="B19" s="68"/>
      <c r="C19" s="33"/>
      <c r="D19" s="19"/>
      <c r="E19" s="19"/>
      <c r="F19" s="19"/>
      <c r="G19" s="33"/>
      <c r="H19" s="101"/>
      <c r="I19" s="20"/>
      <c r="J19" s="51"/>
    </row>
    <row r="20" spans="1:10" x14ac:dyDescent="0.25">
      <c r="A20" s="29" t="s">
        <v>2</v>
      </c>
      <c r="B20" s="68" t="s">
        <v>334</v>
      </c>
      <c r="C20" s="33"/>
      <c r="D20" s="19"/>
      <c r="E20" s="19"/>
      <c r="F20" s="19"/>
      <c r="G20" s="33"/>
      <c r="H20" s="101"/>
      <c r="I20" s="20"/>
      <c r="J20" s="51"/>
    </row>
    <row r="21" spans="1:10" ht="15.75" thickBot="1" x14ac:dyDescent="0.3">
      <c r="A21" s="9">
        <f>INDEX('Point Grid'!$C$8:$I$32,MATCH($A$1,'Point Grid'!$A$8:$A$32,0),MATCH(A20,'Point Grid'!$C$7:$I$7,0))</f>
        <v>1.5</v>
      </c>
      <c r="B21" s="68" t="s">
        <v>335</v>
      </c>
      <c r="C21" s="68"/>
      <c r="D21" s="101"/>
      <c r="E21" s="101"/>
      <c r="F21" s="101"/>
      <c r="G21" s="101"/>
      <c r="H21" s="67"/>
      <c r="I21" s="20"/>
      <c r="J21" s="51"/>
    </row>
    <row r="22" spans="1:10" ht="15.75" thickBot="1" x14ac:dyDescent="0.3">
      <c r="A22" s="5"/>
      <c r="B22" s="68"/>
      <c r="C22" s="68"/>
      <c r="D22" s="101"/>
      <c r="E22" s="101"/>
      <c r="F22" s="101"/>
      <c r="G22" s="101"/>
      <c r="H22" s="67"/>
      <c r="I22" s="20"/>
      <c r="J22" s="51"/>
    </row>
    <row r="23" spans="1:10" x14ac:dyDescent="0.25">
      <c r="A23" s="42"/>
      <c r="B23" s="19"/>
      <c r="C23" s="19"/>
      <c r="D23" s="19"/>
      <c r="E23" s="19"/>
      <c r="F23" s="19"/>
      <c r="G23" s="19"/>
      <c r="H23" s="19"/>
      <c r="I23" s="20"/>
      <c r="J23" s="51"/>
    </row>
    <row r="24" spans="1:10" x14ac:dyDescent="0.25">
      <c r="A24" s="29" t="s">
        <v>3</v>
      </c>
      <c r="B24" s="68" t="s">
        <v>336</v>
      </c>
      <c r="C24" s="19"/>
      <c r="D24" s="19"/>
      <c r="E24" s="19"/>
      <c r="F24" s="19"/>
      <c r="G24" s="19"/>
      <c r="H24" s="19"/>
      <c r="I24" s="20"/>
      <c r="J24" s="51"/>
    </row>
    <row r="25" spans="1:10" ht="15.75" thickBot="1" x14ac:dyDescent="0.3">
      <c r="A25" s="9">
        <f>INDEX('Point Grid'!$C$8:$I$32,MATCH($A$1,'Point Grid'!$A$8:$A$32,0),MATCH(A24,'Point Grid'!$C$7:$I$7,0))</f>
        <v>0.5</v>
      </c>
      <c r="B25" s="54" t="s">
        <v>337</v>
      </c>
      <c r="C25" s="19"/>
      <c r="D25" s="19"/>
      <c r="E25" s="19"/>
      <c r="F25" s="19"/>
      <c r="G25" s="19"/>
      <c r="H25" s="19"/>
      <c r="I25" s="20"/>
      <c r="J25" s="51"/>
    </row>
    <row r="26" spans="1:10" ht="15.75" thickBot="1" x14ac:dyDescent="0.3">
      <c r="A26" s="5"/>
      <c r="B26" s="54"/>
      <c r="C26" s="19"/>
      <c r="D26" s="19"/>
      <c r="E26" s="19"/>
      <c r="F26" s="19"/>
      <c r="G26" s="19"/>
      <c r="H26" s="19"/>
      <c r="I26" s="20"/>
      <c r="J26" s="51"/>
    </row>
    <row r="27" spans="1:10" x14ac:dyDescent="0.25">
      <c r="A27" s="40"/>
      <c r="B27" s="31"/>
      <c r="C27" s="19"/>
      <c r="D27" s="19"/>
      <c r="E27" s="19"/>
      <c r="F27" s="19"/>
      <c r="G27" s="19"/>
      <c r="H27" s="19"/>
      <c r="I27" s="20"/>
      <c r="J27" s="51"/>
    </row>
    <row r="28" spans="1:10" x14ac:dyDescent="0.25">
      <c r="A28" s="29" t="s">
        <v>4</v>
      </c>
      <c r="B28" s="54" t="s">
        <v>338</v>
      </c>
      <c r="C28" s="19"/>
      <c r="D28" s="19"/>
      <c r="E28" s="19"/>
      <c r="F28" s="19"/>
      <c r="G28" s="19"/>
      <c r="H28" s="19"/>
      <c r="I28" s="20"/>
      <c r="J28" s="51"/>
    </row>
    <row r="29" spans="1:10" ht="15.75" thickBot="1" x14ac:dyDescent="0.3">
      <c r="A29" s="9">
        <f>INDEX('Point Grid'!$C$8:$I$32,MATCH($A$1,'Point Grid'!$A$8:$A$32,0),MATCH(A28,'Point Grid'!$C$7:$I$7,0))</f>
        <v>0.75</v>
      </c>
      <c r="B29" s="54"/>
      <c r="C29" s="19"/>
      <c r="D29" s="19"/>
      <c r="E29" s="19"/>
      <c r="F29" s="19"/>
      <c r="G29" s="19"/>
      <c r="H29" s="19"/>
      <c r="I29" s="20"/>
      <c r="J29" s="51"/>
    </row>
    <row r="30" spans="1:10" ht="15.75" thickBot="1" x14ac:dyDescent="0.3">
      <c r="A30" s="5"/>
      <c r="B30" s="67"/>
      <c r="C30" s="19"/>
      <c r="D30" s="19"/>
      <c r="E30" s="19"/>
      <c r="F30" s="19"/>
      <c r="G30" s="19"/>
      <c r="H30" s="19"/>
      <c r="I30" s="20"/>
      <c r="J30" s="51"/>
    </row>
    <row r="31" spans="1:10" ht="15.75" thickBot="1" x14ac:dyDescent="0.3">
      <c r="A31" s="26"/>
      <c r="B31" s="52"/>
      <c r="C31" s="52"/>
      <c r="D31" s="52"/>
      <c r="E31" s="52"/>
      <c r="F31" s="52"/>
      <c r="G31" s="52"/>
      <c r="H31" s="52"/>
      <c r="I31" s="53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28515625" style="23" customWidth="1"/>
    <col min="4" max="4" width="12.140625" style="23" customWidth="1"/>
    <col min="5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76" t="s">
        <v>339</v>
      </c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1.25</v>
      </c>
      <c r="B4" s="176" t="s">
        <v>340</v>
      </c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31"/>
      <c r="B5" s="176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31"/>
      <c r="B6" s="176" t="s">
        <v>341</v>
      </c>
      <c r="C6" s="19"/>
      <c r="D6" s="19"/>
      <c r="E6" s="19"/>
      <c r="F6" s="19"/>
      <c r="G6" s="19"/>
      <c r="H6" s="19"/>
      <c r="I6" s="20"/>
      <c r="J6" s="51"/>
    </row>
    <row r="7" spans="1:10" x14ac:dyDescent="0.25">
      <c r="A7" s="31"/>
      <c r="B7" s="176" t="s">
        <v>342</v>
      </c>
      <c r="C7" s="19"/>
      <c r="D7" s="19"/>
      <c r="E7" s="19"/>
      <c r="F7" s="19"/>
      <c r="G7" s="19"/>
      <c r="H7" s="19"/>
      <c r="I7" s="20"/>
      <c r="J7" s="51"/>
    </row>
    <row r="8" spans="1:10" x14ac:dyDescent="0.25">
      <c r="A8" s="24"/>
      <c r="B8" s="316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316" t="s">
        <v>343</v>
      </c>
      <c r="C9" s="54"/>
      <c r="D9" s="54"/>
      <c r="E9" s="19"/>
      <c r="F9" s="19"/>
      <c r="G9" s="64"/>
      <c r="H9" s="64"/>
      <c r="I9" s="20"/>
      <c r="J9" s="51"/>
    </row>
    <row r="10" spans="1:10" x14ac:dyDescent="0.25">
      <c r="A10" s="24"/>
      <c r="B10" s="316" t="s">
        <v>344</v>
      </c>
      <c r="C10" s="54"/>
      <c r="D10" s="54"/>
      <c r="E10" s="19"/>
      <c r="F10" s="19"/>
      <c r="G10" s="65"/>
      <c r="H10" s="65"/>
      <c r="I10" s="20"/>
      <c r="J10" s="51"/>
    </row>
    <row r="11" spans="1:10" x14ac:dyDescent="0.25">
      <c r="A11" s="24"/>
      <c r="B11" s="63"/>
      <c r="C11" s="54"/>
      <c r="D11" s="54"/>
      <c r="E11" s="19"/>
      <c r="F11" s="19"/>
      <c r="G11" s="65"/>
      <c r="H11" s="65"/>
      <c r="I11" s="20"/>
      <c r="J11" s="51"/>
    </row>
    <row r="12" spans="1:10" x14ac:dyDescent="0.25">
      <c r="A12" s="29" t="s">
        <v>2</v>
      </c>
      <c r="B12" s="66" t="s">
        <v>345</v>
      </c>
      <c r="C12" s="54"/>
      <c r="D12" s="54"/>
      <c r="E12" s="19"/>
      <c r="F12" s="19"/>
      <c r="G12" s="65"/>
      <c r="H12" s="65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0.25</v>
      </c>
      <c r="B13" s="66"/>
      <c r="C13" s="54"/>
      <c r="D13" s="54"/>
      <c r="E13" s="19"/>
      <c r="F13" s="19"/>
      <c r="G13" s="65"/>
      <c r="H13" s="65"/>
      <c r="I13" s="20"/>
      <c r="J13" s="51"/>
    </row>
    <row r="14" spans="1:10" ht="15.75" thickBot="1" x14ac:dyDescent="0.3">
      <c r="A14" s="5"/>
      <c r="B14" s="66"/>
      <c r="C14" s="54"/>
      <c r="D14" s="54"/>
      <c r="E14" s="19"/>
      <c r="F14" s="19"/>
      <c r="G14" s="65"/>
      <c r="H14" s="65"/>
      <c r="I14" s="20"/>
      <c r="J14" s="51"/>
    </row>
    <row r="15" spans="1:10" x14ac:dyDescent="0.25">
      <c r="A15" s="42"/>
      <c r="B15" s="66"/>
      <c r="C15" s="54"/>
      <c r="D15" s="54"/>
      <c r="E15" s="19"/>
      <c r="F15" s="19"/>
      <c r="G15" s="65"/>
      <c r="H15" s="65"/>
      <c r="I15" s="20"/>
      <c r="J15" s="51"/>
    </row>
    <row r="16" spans="1:10" x14ac:dyDescent="0.25">
      <c r="A16" s="29" t="s">
        <v>3</v>
      </c>
      <c r="B16" s="66" t="s">
        <v>346</v>
      </c>
      <c r="C16" s="54"/>
      <c r="D16" s="54"/>
      <c r="E16" s="19"/>
      <c r="F16" s="19"/>
      <c r="G16" s="65"/>
      <c r="H16" s="65"/>
      <c r="I16" s="20"/>
      <c r="J16" s="51"/>
    </row>
    <row r="17" spans="1:10" ht="15.75" thickBot="1" x14ac:dyDescent="0.3">
      <c r="A17" s="9">
        <f>INDEX('Point Grid'!$C$8:$I$32,MATCH($A$1,'Point Grid'!$A$8:$A$32,0),MATCH(A16,'Point Grid'!$C$7:$I$7,0))</f>
        <v>1</v>
      </c>
      <c r="B17" s="66"/>
      <c r="C17" s="54"/>
      <c r="D17" s="54"/>
      <c r="E17" s="19"/>
      <c r="F17" s="19"/>
      <c r="G17" s="65"/>
      <c r="H17" s="65"/>
      <c r="I17" s="20"/>
      <c r="J17" s="51"/>
    </row>
    <row r="18" spans="1:10" ht="15.75" thickBot="1" x14ac:dyDescent="0.3">
      <c r="A18" s="5"/>
      <c r="B18" s="66"/>
      <c r="C18" s="54"/>
      <c r="D18" s="54"/>
      <c r="E18" s="19"/>
      <c r="F18" s="19"/>
      <c r="G18" s="65"/>
      <c r="H18" s="65"/>
      <c r="I18" s="20"/>
      <c r="J18" s="51"/>
    </row>
    <row r="19" spans="1:10" ht="15.75" thickBot="1" x14ac:dyDescent="0.3">
      <c r="A19" s="32"/>
      <c r="B19" s="56"/>
      <c r="C19" s="56"/>
      <c r="D19" s="56"/>
      <c r="E19" s="56"/>
      <c r="F19" s="56"/>
      <c r="G19" s="56"/>
      <c r="H19" s="56"/>
      <c r="I19" s="62"/>
      <c r="J19" s="51"/>
    </row>
    <row r="20" spans="1:10" x14ac:dyDescent="0.25"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40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347</v>
      </c>
      <c r="C6" s="19"/>
      <c r="D6" s="54"/>
      <c r="E6" s="54"/>
      <c r="F6" s="19"/>
      <c r="G6" s="58"/>
      <c r="H6" s="58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54"/>
      <c r="E7" s="54"/>
      <c r="F7" s="59"/>
      <c r="G7" s="60"/>
      <c r="H7" s="60"/>
      <c r="I7" s="20"/>
      <c r="J7" s="51"/>
    </row>
    <row r="8" spans="1:10" ht="15.75" thickBot="1" x14ac:dyDescent="0.3">
      <c r="A8" s="5"/>
      <c r="B8" s="19"/>
      <c r="C8" s="19"/>
      <c r="D8" s="54"/>
      <c r="E8" s="54"/>
      <c r="F8" s="59"/>
      <c r="G8" s="61"/>
      <c r="H8" s="61"/>
      <c r="I8" s="20"/>
      <c r="J8" s="51"/>
    </row>
    <row r="9" spans="1:10" x14ac:dyDescent="0.25">
      <c r="A9" s="24"/>
      <c r="B9" s="19"/>
      <c r="C9" s="19"/>
      <c r="D9" s="54"/>
      <c r="E9" s="54"/>
      <c r="F9" s="59"/>
      <c r="G9" s="61"/>
      <c r="H9" s="61"/>
      <c r="I9" s="20"/>
      <c r="J9" s="51"/>
    </row>
    <row r="10" spans="1:10" x14ac:dyDescent="0.25">
      <c r="A10" s="29" t="s">
        <v>3</v>
      </c>
      <c r="B10" s="19" t="s">
        <v>348</v>
      </c>
      <c r="C10" s="19"/>
      <c r="D10" s="54"/>
      <c r="E10" s="54"/>
      <c r="F10" s="59"/>
      <c r="G10" s="61"/>
      <c r="H10" s="61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54"/>
      <c r="E11" s="54"/>
      <c r="F11" s="59"/>
      <c r="G11" s="58"/>
      <c r="H11" s="58"/>
      <c r="I11" s="20"/>
      <c r="J11" s="51"/>
    </row>
    <row r="12" spans="1:10" ht="15.75" thickBot="1" x14ac:dyDescent="0.3">
      <c r="A12" s="5"/>
      <c r="B12" s="31"/>
      <c r="C12" s="31"/>
      <c r="D12" s="31"/>
      <c r="E12" s="31"/>
      <c r="F12" s="31"/>
      <c r="G12" s="31"/>
      <c r="H12" s="31"/>
      <c r="I12" s="20"/>
      <c r="J12" s="51"/>
    </row>
    <row r="13" spans="1:10" x14ac:dyDescent="0.25">
      <c r="A13" s="40"/>
      <c r="B13" s="19"/>
      <c r="C13" s="19"/>
      <c r="D13" s="54"/>
      <c r="E13" s="54"/>
      <c r="F13" s="59"/>
      <c r="G13" s="61"/>
      <c r="H13" s="61"/>
      <c r="I13" s="20"/>
      <c r="J13" s="51"/>
    </row>
    <row r="14" spans="1:10" x14ac:dyDescent="0.25">
      <c r="A14" s="29" t="s">
        <v>4</v>
      </c>
      <c r="B14" s="19" t="s">
        <v>374</v>
      </c>
      <c r="C14" s="19"/>
      <c r="D14" s="54"/>
      <c r="E14" s="54"/>
      <c r="F14" s="59"/>
      <c r="G14" s="61"/>
      <c r="H14" s="61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 t="s">
        <v>375</v>
      </c>
      <c r="C15" s="19"/>
      <c r="D15" s="54"/>
      <c r="E15" s="54"/>
      <c r="F15" s="59"/>
      <c r="G15" s="61"/>
      <c r="H15" s="61"/>
      <c r="I15" s="20"/>
      <c r="J15" s="51"/>
    </row>
    <row r="16" spans="1:10" ht="15.75" thickBot="1" x14ac:dyDescent="0.3">
      <c r="A16" s="5"/>
      <c r="B16" s="19" t="s">
        <v>376</v>
      </c>
      <c r="C16" s="19"/>
      <c r="D16" s="54"/>
      <c r="E16" s="54"/>
      <c r="F16" s="59"/>
      <c r="G16" s="61"/>
      <c r="H16" s="61"/>
      <c r="I16" s="20"/>
      <c r="J16" s="51"/>
    </row>
    <row r="17" spans="1:10" x14ac:dyDescent="0.25">
      <c r="A17" s="40"/>
      <c r="B17" s="19" t="s">
        <v>377</v>
      </c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40"/>
      <c r="B18" s="60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40"/>
      <c r="B19" s="60" t="s">
        <v>378</v>
      </c>
      <c r="C19" s="19" t="s">
        <v>379</v>
      </c>
      <c r="D19" s="19"/>
      <c r="E19" s="19"/>
      <c r="F19" s="19"/>
      <c r="G19" s="19"/>
      <c r="H19" s="19"/>
      <c r="I19" s="20"/>
      <c r="J19" s="51"/>
    </row>
    <row r="20" spans="1:10" x14ac:dyDescent="0.25">
      <c r="A20" s="40"/>
      <c r="B20" s="60" t="s">
        <v>380</v>
      </c>
      <c r="C20" s="19" t="s">
        <v>381</v>
      </c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41"/>
      <c r="B21" s="56"/>
      <c r="C21" s="56"/>
      <c r="D21" s="56"/>
      <c r="E21" s="56"/>
      <c r="F21" s="56"/>
      <c r="G21" s="56"/>
      <c r="H21" s="56"/>
      <c r="I21" s="62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6" t="s">
        <v>350</v>
      </c>
      <c r="C3" s="38"/>
      <c r="D3" s="38"/>
      <c r="E3" s="38"/>
      <c r="F3" s="38"/>
      <c r="G3" s="19"/>
      <c r="H3" s="19"/>
      <c r="I3" s="20"/>
      <c r="J3" s="51"/>
    </row>
    <row r="4" spans="1:10" ht="15.75" x14ac:dyDescent="0.25">
      <c r="A4" s="9">
        <f>INDEX('Point Grid'!B:B,MATCH($A$1,'Point Grid'!A:A,0))</f>
        <v>2</v>
      </c>
      <c r="B4" s="336" t="s">
        <v>351</v>
      </c>
      <c r="C4" s="337"/>
      <c r="D4" s="337"/>
      <c r="E4" s="338"/>
      <c r="F4" s="38"/>
      <c r="G4" s="19"/>
      <c r="H4" s="19"/>
      <c r="I4" s="20"/>
      <c r="J4" s="51"/>
    </row>
    <row r="5" spans="1:10" ht="15.75" x14ac:dyDescent="0.25">
      <c r="A5" s="9"/>
      <c r="B5" s="318" t="s">
        <v>44</v>
      </c>
      <c r="C5" s="322">
        <v>12</v>
      </c>
      <c r="D5" s="322">
        <v>24</v>
      </c>
      <c r="E5" s="323">
        <v>36</v>
      </c>
      <c r="F5" s="38"/>
      <c r="G5" s="19"/>
      <c r="H5" s="19"/>
      <c r="I5" s="20"/>
      <c r="J5" s="51"/>
    </row>
    <row r="6" spans="1:10" ht="15.75" x14ac:dyDescent="0.25">
      <c r="A6" s="9"/>
      <c r="B6" s="319" t="s">
        <v>352</v>
      </c>
      <c r="C6" s="325">
        <v>1000</v>
      </c>
      <c r="D6" s="325">
        <v>1330</v>
      </c>
      <c r="E6" s="326">
        <v>1450</v>
      </c>
      <c r="F6" s="38"/>
      <c r="G6" s="19"/>
      <c r="H6" s="19"/>
      <c r="I6" s="20"/>
      <c r="J6" s="51"/>
    </row>
    <row r="7" spans="1:10" ht="15.75" x14ac:dyDescent="0.25">
      <c r="A7" s="9"/>
      <c r="B7" s="319" t="s">
        <v>353</v>
      </c>
      <c r="C7" s="325">
        <v>500</v>
      </c>
      <c r="D7" s="325">
        <v>660</v>
      </c>
      <c r="E7" s="326"/>
      <c r="F7" s="38"/>
      <c r="G7" s="19"/>
      <c r="H7" s="19"/>
      <c r="I7" s="20"/>
      <c r="J7" s="51"/>
    </row>
    <row r="8" spans="1:10" ht="15.75" x14ac:dyDescent="0.25">
      <c r="A8" s="9"/>
      <c r="B8" s="320" t="s">
        <v>354</v>
      </c>
      <c r="C8" s="327">
        <v>1100</v>
      </c>
      <c r="D8" s="327"/>
      <c r="E8" s="328"/>
      <c r="F8" s="38"/>
      <c r="G8" s="19"/>
      <c r="H8" s="19"/>
      <c r="I8" s="20"/>
      <c r="J8" s="51"/>
    </row>
    <row r="9" spans="1:10" ht="15.75" x14ac:dyDescent="0.25">
      <c r="A9" s="9"/>
      <c r="B9" s="38"/>
      <c r="C9" s="38"/>
      <c r="D9" s="38"/>
      <c r="E9" s="38"/>
      <c r="F9" s="38"/>
      <c r="G9" s="19"/>
      <c r="H9" s="19"/>
      <c r="I9" s="20"/>
      <c r="J9" s="51"/>
    </row>
    <row r="10" spans="1:10" ht="15.75" x14ac:dyDescent="0.25">
      <c r="A10" s="9"/>
      <c r="B10" s="46" t="s">
        <v>350</v>
      </c>
      <c r="C10" s="38"/>
      <c r="D10" s="38"/>
      <c r="E10" s="38"/>
      <c r="F10" s="38"/>
      <c r="G10" s="19"/>
      <c r="H10" s="19"/>
      <c r="I10" s="20"/>
      <c r="J10" s="51"/>
    </row>
    <row r="11" spans="1:10" ht="15.75" x14ac:dyDescent="0.25">
      <c r="A11" s="9"/>
      <c r="B11" s="336" t="s">
        <v>355</v>
      </c>
      <c r="C11" s="337"/>
      <c r="D11" s="337"/>
      <c r="E11" s="338"/>
      <c r="F11" s="38"/>
      <c r="G11" s="19"/>
      <c r="H11" s="19"/>
      <c r="I11" s="20"/>
      <c r="J11" s="51"/>
    </row>
    <row r="12" spans="1:10" ht="15.75" x14ac:dyDescent="0.25">
      <c r="A12" s="9"/>
      <c r="B12" s="317" t="s">
        <v>44</v>
      </c>
      <c r="C12" s="322">
        <v>12</v>
      </c>
      <c r="D12" s="322">
        <v>24</v>
      </c>
      <c r="E12" s="323">
        <v>36</v>
      </c>
      <c r="F12" s="38"/>
      <c r="G12" s="19"/>
      <c r="H12" s="19"/>
      <c r="I12" s="20"/>
      <c r="J12" s="51"/>
    </row>
    <row r="13" spans="1:10" ht="15.75" x14ac:dyDescent="0.25">
      <c r="A13" s="9"/>
      <c r="B13" s="319" t="s">
        <v>352</v>
      </c>
      <c r="C13" s="325">
        <v>500</v>
      </c>
      <c r="D13" s="325">
        <v>420</v>
      </c>
      <c r="E13" s="326">
        <v>290</v>
      </c>
      <c r="F13" s="38"/>
      <c r="G13" s="19"/>
      <c r="H13" s="19"/>
      <c r="I13" s="20"/>
      <c r="J13" s="51"/>
    </row>
    <row r="14" spans="1:10" ht="15.75" x14ac:dyDescent="0.25">
      <c r="A14" s="9"/>
      <c r="B14" s="319" t="s">
        <v>353</v>
      </c>
      <c r="C14" s="325">
        <v>1300</v>
      </c>
      <c r="D14" s="325">
        <v>1000</v>
      </c>
      <c r="E14" s="326"/>
      <c r="F14" s="38"/>
      <c r="G14" s="19"/>
      <c r="H14" s="19"/>
      <c r="I14" s="20"/>
      <c r="J14" s="51"/>
    </row>
    <row r="15" spans="1:10" ht="15.75" x14ac:dyDescent="0.25">
      <c r="A15" s="9"/>
      <c r="B15" s="320" t="s">
        <v>354</v>
      </c>
      <c r="C15" s="327">
        <v>900</v>
      </c>
      <c r="D15" s="327"/>
      <c r="E15" s="328"/>
      <c r="F15" s="38"/>
      <c r="G15" s="19"/>
      <c r="H15" s="19"/>
      <c r="I15" s="20"/>
      <c r="J15" s="51"/>
    </row>
    <row r="16" spans="1:10" ht="15.75" x14ac:dyDescent="0.25">
      <c r="A16" s="9"/>
      <c r="B16" s="321"/>
      <c r="C16" s="38"/>
      <c r="D16" s="38"/>
      <c r="E16" s="38"/>
      <c r="F16" s="38"/>
      <c r="G16" s="19"/>
      <c r="H16" s="19"/>
      <c r="I16" s="20"/>
      <c r="J16" s="51"/>
    </row>
    <row r="17" spans="1:10" ht="15.75" x14ac:dyDescent="0.25">
      <c r="A17" s="24"/>
      <c r="B17" s="38" t="s">
        <v>364</v>
      </c>
      <c r="C17" s="38"/>
      <c r="D17" s="324">
        <v>0.35</v>
      </c>
      <c r="E17" s="38"/>
      <c r="F17" s="38"/>
      <c r="G17" s="19"/>
      <c r="H17" s="19"/>
      <c r="I17" s="20"/>
      <c r="J17" s="51"/>
    </row>
    <row r="18" spans="1:10" ht="15.75" x14ac:dyDescent="0.25">
      <c r="A18" s="31"/>
      <c r="B18" s="38" t="s">
        <v>365</v>
      </c>
      <c r="C18" s="38"/>
      <c r="D18" s="325">
        <v>1900</v>
      </c>
      <c r="E18" s="38"/>
      <c r="F18" s="38"/>
      <c r="G18" s="19"/>
      <c r="H18" s="19"/>
      <c r="I18" s="20"/>
      <c r="J18" s="51"/>
    </row>
    <row r="19" spans="1:10" ht="15.75" x14ac:dyDescent="0.25">
      <c r="A19" s="31"/>
      <c r="B19" s="38"/>
      <c r="C19" s="38"/>
      <c r="D19" s="38"/>
      <c r="E19" s="38"/>
      <c r="F19" s="38"/>
      <c r="G19" s="19"/>
      <c r="H19" s="19"/>
      <c r="I19" s="20"/>
      <c r="J19" s="51"/>
    </row>
    <row r="20" spans="1:10" ht="15.75" x14ac:dyDescent="0.25">
      <c r="A20" s="29" t="s">
        <v>2</v>
      </c>
      <c r="B20" s="38" t="s">
        <v>356</v>
      </c>
      <c r="C20" s="38"/>
      <c r="D20" s="38"/>
      <c r="E20" s="38"/>
      <c r="F20" s="38"/>
      <c r="G20" s="19"/>
      <c r="H20" s="19"/>
      <c r="I20" s="20"/>
      <c r="J20" s="51"/>
    </row>
    <row r="21" spans="1:10" ht="16.5" thickBot="1" x14ac:dyDescent="0.3">
      <c r="A21" s="9">
        <f>INDEX('Point Grid'!$C$8:$I$32,MATCH($A$1,'Point Grid'!$A$8:$A$32,0),MATCH(A20,'Point Grid'!$C$7:$I$7,0))</f>
        <v>1.5</v>
      </c>
      <c r="B21" s="329" t="s">
        <v>125</v>
      </c>
      <c r="C21" s="38" t="s">
        <v>357</v>
      </c>
      <c r="D21" s="38"/>
      <c r="E21" s="38"/>
      <c r="F21" s="38"/>
      <c r="G21" s="19"/>
      <c r="H21" s="19"/>
      <c r="I21" s="20"/>
      <c r="J21" s="51"/>
    </row>
    <row r="22" spans="1:10" ht="16.5" thickBot="1" x14ac:dyDescent="0.3">
      <c r="A22" s="5"/>
      <c r="B22" s="329" t="s">
        <v>126</v>
      </c>
      <c r="C22" s="38" t="s">
        <v>358</v>
      </c>
      <c r="D22" s="38"/>
      <c r="E22" s="38"/>
      <c r="F22" s="38"/>
      <c r="G22" s="19"/>
      <c r="H22" s="19"/>
      <c r="I22" s="20"/>
      <c r="J22" s="51"/>
    </row>
    <row r="23" spans="1:10" ht="15.75" x14ac:dyDescent="0.25">
      <c r="A23" s="24"/>
      <c r="B23" s="38"/>
      <c r="C23" s="38"/>
      <c r="D23" s="38"/>
      <c r="E23" s="38"/>
      <c r="F23" s="38"/>
      <c r="G23" s="19"/>
      <c r="H23" s="19"/>
      <c r="I23" s="20"/>
      <c r="J23" s="51"/>
    </row>
    <row r="24" spans="1:10" ht="15.75" x14ac:dyDescent="0.25">
      <c r="A24" s="29" t="s">
        <v>3</v>
      </c>
      <c r="B24" s="38" t="s">
        <v>349</v>
      </c>
      <c r="C24" s="38"/>
      <c r="D24" s="38"/>
      <c r="E24" s="38"/>
      <c r="F24" s="38"/>
      <c r="G24" s="19"/>
      <c r="H24" s="19"/>
      <c r="I24" s="20"/>
      <c r="J24" s="51"/>
    </row>
    <row r="25" spans="1:10" ht="16.5" thickBot="1" x14ac:dyDescent="0.3">
      <c r="A25" s="9">
        <f>INDEX('Point Grid'!$C$8:$I$32,MATCH($A$1,'Point Grid'!$A$8:$A$32,0),MATCH(A24,'Point Grid'!$C$7:$I$7,0))</f>
        <v>0.5</v>
      </c>
      <c r="B25" s="38"/>
      <c r="C25" s="38"/>
      <c r="D25" s="38"/>
      <c r="E25" s="38"/>
      <c r="F25" s="38"/>
      <c r="G25" s="19"/>
      <c r="H25" s="19"/>
      <c r="I25" s="20"/>
      <c r="J25" s="51"/>
    </row>
    <row r="26" spans="1:10" ht="16.5" thickBot="1" x14ac:dyDescent="0.3">
      <c r="A26" s="5"/>
      <c r="B26" s="38"/>
      <c r="C26" s="38"/>
      <c r="D26" s="38"/>
      <c r="E26" s="38"/>
      <c r="F26" s="38"/>
      <c r="G26" s="19"/>
      <c r="H26" s="19"/>
      <c r="I26" s="20"/>
      <c r="J26" s="51"/>
    </row>
    <row r="27" spans="1:10" ht="16.5" thickBot="1" x14ac:dyDescent="0.3">
      <c r="A27" s="26"/>
      <c r="B27" s="56"/>
      <c r="C27" s="57"/>
      <c r="D27" s="57"/>
      <c r="E27" s="57"/>
      <c r="F27" s="57"/>
      <c r="G27" s="52"/>
      <c r="H27" s="52"/>
      <c r="I27" s="53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2024-10-14T10:38:48Z</dcterms:modified>
</cp:coreProperties>
</file>