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Excel\"/>
    </mc:Choice>
  </mc:AlternateContent>
  <bookViews>
    <workbookView xWindow="0" yWindow="0" windowWidth="24000" windowHeight="973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 a="1"/>
  <c r="M2" i="1" s="1"/>
  <c r="M3" i="1"/>
  <c r="L33" i="1" l="1"/>
  <c r="N33" i="1" l="1"/>
  <c r="M33" i="1"/>
  <c r="A16" i="4"/>
  <c r="A11" i="4"/>
  <c r="A7" i="4"/>
  <c r="A15" i="5"/>
  <c r="A11" i="5"/>
  <c r="A7" i="5"/>
  <c r="A19" i="53"/>
  <c r="A15" i="53"/>
  <c r="A11" i="53"/>
  <c r="A7" i="53"/>
  <c r="A11" i="52"/>
  <c r="A7" i="52"/>
  <c r="A11" i="51"/>
  <c r="A7" i="51"/>
  <c r="A17" i="50"/>
  <c r="A12" i="50"/>
  <c r="A7" i="50"/>
  <c r="A13" i="49"/>
  <c r="A7" i="49"/>
  <c r="A15" i="42"/>
  <c r="A11" i="42"/>
  <c r="A7" i="42"/>
  <c r="A32" i="41"/>
  <c r="A28" i="41"/>
  <c r="A24" i="41"/>
  <c r="A29" i="40"/>
  <c r="A25" i="40"/>
  <c r="A21" i="40"/>
  <c r="A14" i="39"/>
  <c r="A7" i="39"/>
  <c r="A33" i="38"/>
  <c r="A29" i="38"/>
  <c r="A43" i="37"/>
  <c r="A39" i="37"/>
  <c r="A35" i="37"/>
  <c r="A29" i="36"/>
  <c r="A25" i="36"/>
  <c r="A36" i="54"/>
  <c r="A32" i="54"/>
  <c r="A28" i="20"/>
  <c r="A24" i="20"/>
  <c r="A20" i="20"/>
  <c r="A19" i="21"/>
  <c r="A15" i="21"/>
  <c r="A11" i="21"/>
  <c r="A7" i="21"/>
  <c r="A30" i="22"/>
  <c r="A26" i="22"/>
  <c r="A33" i="23"/>
  <c r="A29" i="23"/>
  <c r="A25" i="23"/>
  <c r="A27" i="30"/>
  <c r="A23" i="30"/>
  <c r="A19" i="30"/>
  <c r="A28" i="29"/>
  <c r="A24" i="29"/>
  <c r="A20" i="29"/>
  <c r="A33" i="27"/>
  <c r="A29" i="27"/>
  <c r="A25" i="27"/>
  <c r="A20" i="27"/>
  <c r="A11" i="26"/>
  <c r="A7" i="26"/>
  <c r="A19" i="2"/>
  <c r="A15" i="2"/>
  <c r="A11" i="2"/>
  <c r="A7" i="2"/>
  <c r="B33" i="1"/>
  <c r="P32" i="1"/>
  <c r="O30" i="1"/>
  <c r="N30" i="1"/>
  <c r="J33" i="1"/>
  <c r="P26" i="1" l="1"/>
  <c r="O26" i="1"/>
  <c r="N26" i="1"/>
  <c r="M26" i="1"/>
  <c r="N22" i="1"/>
  <c r="M21" i="1"/>
  <c r="O18" i="1" l="1"/>
  <c r="O16" i="1"/>
  <c r="O17" i="1"/>
  <c r="N17" i="1"/>
  <c r="O14" i="1"/>
  <c r="N14" i="1"/>
  <c r="P11" i="1"/>
  <c r="O11" i="1"/>
  <c r="O10" i="1"/>
  <c r="O9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8" i="1"/>
  <c r="P8" i="1"/>
  <c r="O32" i="1" l="1"/>
  <c r="N32" i="1"/>
  <c r="O29" i="1"/>
  <c r="O28" i="1"/>
  <c r="O25" i="1"/>
  <c r="N25" i="1"/>
  <c r="M27" i="1"/>
  <c r="M28" i="1"/>
  <c r="M29" i="1"/>
  <c r="M30" i="1"/>
  <c r="M31" i="1"/>
  <c r="M32" i="1"/>
  <c r="O21" i="1"/>
  <c r="N21" i="1"/>
  <c r="N20" i="1"/>
  <c r="M14" i="1"/>
  <c r="N29" i="1" l="1"/>
  <c r="N28" i="1"/>
  <c r="N27" i="1"/>
  <c r="M25" i="1"/>
  <c r="N24" i="1"/>
  <c r="M24" i="1"/>
  <c r="M23" i="1"/>
  <c r="M22" i="1"/>
  <c r="M20" i="1"/>
  <c r="N19" i="1"/>
  <c r="M19" i="1"/>
  <c r="N18" i="1"/>
  <c r="M18" i="1"/>
  <c r="M17" i="1"/>
  <c r="N16" i="1"/>
  <c r="M16" i="1"/>
  <c r="N15" i="1"/>
  <c r="M15" i="1"/>
  <c r="N13" i="1"/>
  <c r="M13" i="1"/>
  <c r="N12" i="1"/>
  <c r="M12" i="1"/>
  <c r="N11" i="1"/>
  <c r="M11" i="1"/>
  <c r="N10" i="1"/>
  <c r="M10" i="1"/>
  <c r="N9" i="1"/>
  <c r="M9" i="1"/>
  <c r="O8" i="1"/>
  <c r="N8" i="1"/>
  <c r="M8" i="1"/>
  <c r="A4" i="26" l="1"/>
  <c r="A4" i="27"/>
  <c r="A4" i="28"/>
  <c r="A4" i="29"/>
  <c r="A4" i="30"/>
  <c r="A4" i="23"/>
  <c r="A4" i="22"/>
  <c r="A4" i="21"/>
  <c r="A4" i="20"/>
  <c r="A4" i="54"/>
  <c r="A4" i="35"/>
  <c r="A4" i="36"/>
  <c r="A4" i="37"/>
  <c r="A4" i="38"/>
  <c r="A4" i="39"/>
  <c r="A4" i="40"/>
  <c r="A4" i="41"/>
  <c r="A4" i="42"/>
  <c r="A4" i="49"/>
  <c r="A4" i="50"/>
  <c r="A4" i="51"/>
  <c r="A4" i="52"/>
  <c r="A4" i="53"/>
  <c r="L26" i="1" l="1"/>
  <c r="L32" i="1"/>
  <c r="L31" i="1"/>
  <c r="L30" i="1"/>
  <c r="L29" i="1"/>
  <c r="L28" i="1"/>
  <c r="L27" i="1"/>
  <c r="J15" i="1"/>
  <c r="J25" i="1"/>
  <c r="J28" i="1"/>
  <c r="J24" i="1"/>
  <c r="J19" i="1"/>
  <c r="J20" i="1"/>
  <c r="J22" i="1"/>
  <c r="J17" i="1"/>
  <c r="J29" i="1"/>
  <c r="J27" i="1"/>
  <c r="J14" i="1"/>
  <c r="J26" i="1"/>
  <c r="J18" i="1"/>
  <c r="J10" i="1"/>
  <c r="J16" i="1"/>
  <c r="J31" i="1"/>
  <c r="J32" i="1"/>
  <c r="J23" i="1"/>
  <c r="J9" i="1"/>
  <c r="J11" i="1"/>
  <c r="J13" i="1"/>
  <c r="J21" i="1"/>
  <c r="J30" i="1"/>
  <c r="J12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P2" i="1" l="1"/>
  <c r="A4" i="2"/>
</calcChain>
</file>

<file path=xl/sharedStrings.xml><?xml version="1.0" encoding="utf-8"?>
<sst xmlns="http://schemas.openxmlformats.org/spreadsheetml/2006/main" count="654" uniqueCount="430">
  <si>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</si>
  <si>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</si>
  <si>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</si>
  <si>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</si>
  <si>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</si>
  <si>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</si>
  <si>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</si>
  <si>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</si>
  <si>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</si>
  <si>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</si>
  <si>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</si>
  <si>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</si>
  <si>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</si>
  <si>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</si>
  <si>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</si>
  <si>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</si>
  <si>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</si>
  <si>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</si>
  <si>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</si>
  <si>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</si>
  <si>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</si>
  <si>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</si>
  <si>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</si>
  <si>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</si>
  <si>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</si>
  <si>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</si>
  <si>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</si>
  <si>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</si>
  <si>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</si>
  <si>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t>Return to Point Grid</t>
  </si>
  <si>
    <t>Pts Achieved</t>
  </si>
  <si>
    <t>Pts Available</t>
  </si>
  <si>
    <t>Total</t>
  </si>
  <si>
    <t>A</t>
  </si>
  <si>
    <t>B</t>
  </si>
  <si>
    <t>Ceded</t>
  </si>
  <si>
    <t>Describe two ways in which price optimization and actuarial judgment might differ.</t>
  </si>
  <si>
    <t>Briefly describe four disclosures a regulator might require in rate filings to address concerns</t>
  </si>
  <si>
    <t>regarding price optimization.</t>
  </si>
  <si>
    <t>Explain why price optimization may be permissible based on Actuarial Standards of Practice</t>
  </si>
  <si>
    <t>and the CAS Statement of Principles Regarding Property and Casualty Insurance</t>
  </si>
  <si>
    <t>Ratemaking.</t>
  </si>
  <si>
    <t>Explain why price optimization may not be permissible based on Actuarial Standards of</t>
  </si>
  <si>
    <t>Practice and the CAS Statement of Principles Regarding Property and Casualty Insurance Ratemaking.</t>
  </si>
  <si>
    <t>Briefly describe two purposes of financial examinations by state insurance departments.</t>
  </si>
  <si>
    <t>Explain how each of the following items may influence the minimum capital and surplus</t>
  </si>
  <si>
    <t>requirements for an insurer:</t>
  </si>
  <si>
    <t>Explain the difference between rehabilitation and liquidation of insurance companies.</t>
  </si>
  <si>
    <t xml:space="preserve">      i.     Lines of business written</t>
  </si>
  <si>
    <t xml:space="preserve">     ii.     Ownership structure</t>
  </si>
  <si>
    <t>Briefly describe two circumstances where federal regulation supersedes state regulation with</t>
  </si>
  <si>
    <t>respect to the "business of insurance" under the McCarran-Ferguson Act.</t>
  </si>
  <si>
    <t>Following the passage of the McCarran-Ferguson Act, the NAIC approved model bills</t>
  </si>
  <si>
    <t>related to rate regulation. Describe two underlyi ng purposes of the bills.</t>
  </si>
  <si>
    <t>Fully describe two weaknesses of credit reporting systems that may lead to regulatory</t>
  </si>
  <si>
    <t>concerns about using credit reports in determining premiums.</t>
  </si>
  <si>
    <t>Briefly describe why financial strength ratings are more important for insurance companies</t>
  </si>
  <si>
    <t>than grocery stores.</t>
  </si>
  <si>
    <t>Briefly describe two reasons why financial ratings of reinsurance companies are important.</t>
  </si>
  <si>
    <t>Do not use the reason provided in part a. above.</t>
  </si>
  <si>
    <t>Briefly describe two reasons why rating agencies may prefer stability over responsiveness</t>
  </si>
  <si>
    <t>when issuing financial strength ratings.</t>
  </si>
  <si>
    <t>An insurer becomes aware of a potential for material adverse development of i ts reserves.</t>
  </si>
  <si>
    <t xml:space="preserve">     i.     Briefly descri be one argument in favor of the insurer sharing this information</t>
  </si>
  <si>
    <t xml:space="preserve">            proactively with its rating agencies.</t>
  </si>
  <si>
    <t xml:space="preserve">    ii.     Briefly describe why an insurer may be concerned with sharing this information</t>
  </si>
  <si>
    <t>Briefly describe three functions of the Federal Insurance Office (FIO) as created by the</t>
  </si>
  <si>
    <t>Dodd-Frank Act.</t>
  </si>
  <si>
    <t>Describe one potential impact of the Dodd-Frank Act on each of the following:</t>
  </si>
  <si>
    <t xml:space="preserve">     i.     Cost of insurance to policyholders</t>
  </si>
  <si>
    <t xml:space="preserve">    ii.     Customization of insurance products</t>
  </si>
  <si>
    <t xml:space="preserve">   iii.    Companies with both banking and insurance functions</t>
  </si>
  <si>
    <t>Identify and briefly describe two ways in which National Flood Insurance Program (NFIP)</t>
  </si>
  <si>
    <t>policies are sold by private companies.</t>
  </si>
  <si>
    <t>Describe three types of premium subsidies built into the NFIP rating structure.</t>
  </si>
  <si>
    <t>Describe how risks are placed in each of the following residual market programs:</t>
  </si>
  <si>
    <t>Briefly describe the allocation of underwriting losses and expenses for each of the following:</t>
  </si>
  <si>
    <t>Identify two types of exposures that may be covered by a Fair Access to Insurance</t>
  </si>
  <si>
    <t>Requirements  (FAIR) plan.</t>
  </si>
  <si>
    <t xml:space="preserve">     i.     Assigned Risk Plans</t>
  </si>
  <si>
    <t xml:space="preserve">    ii.     JUAs</t>
  </si>
  <si>
    <t xml:space="preserve">   iii.     Reinsurance Facilities</t>
  </si>
  <si>
    <t xml:space="preserve">    ii.     Joint Underwriting Associations (JUAs)</t>
  </si>
  <si>
    <t>Briefly describe the role of each of the following under the Terrorism Risk Insurance Act of</t>
  </si>
  <si>
    <t>2002 (TRIA):</t>
  </si>
  <si>
    <t>Identify three goals of TRIA and briefly describe whether TRIA accomplishes each of these</t>
  </si>
  <si>
    <t>goals.</t>
  </si>
  <si>
    <t xml:space="preserve">     i.     Federal government</t>
  </si>
  <si>
    <t xml:space="preserve">    ii.     State governments</t>
  </si>
  <si>
    <t xml:space="preserve">   iii.     Private insurers</t>
  </si>
  <si>
    <t>A state has proposed creating a state-administered workers' compensation fund to act as its</t>
  </si>
  <si>
    <t>exclusive provider of workers'  compensation coverage.</t>
  </si>
  <si>
    <t>Describe two arguments in favor of the state's proposal.</t>
  </si>
  <si>
    <t>Briefly describe two arguments against the state's proposal.</t>
  </si>
  <si>
    <t>Identify one similarity and one difference between a state-administered workers'</t>
  </si>
  <si>
    <t>compensation fund and a workers' compensation residual market.</t>
  </si>
  <si>
    <t>The following information is from an insurer's 2017 Annual Statement (all figures are in</t>
  </si>
  <si>
    <t>thousands of dollars):</t>
  </si>
  <si>
    <t>Investment</t>
  </si>
  <si>
    <t>Amortized Cost</t>
  </si>
  <si>
    <t>Fair Value</t>
  </si>
  <si>
    <t>Bonds NAIC Class 2</t>
  </si>
  <si>
    <t>Bonds NAIC Class 3</t>
  </si>
  <si>
    <t>Admitted Common Stocks</t>
  </si>
  <si>
    <t>NIA</t>
  </si>
  <si>
    <t>•  Assume the investments above represent the insurer's entire investment portfolio.</t>
  </si>
  <si>
    <t>Cash</t>
  </si>
  <si>
    <t>Office Equipment</t>
  </si>
  <si>
    <t>Agents' Balances &lt;= 90 Days Past Due</t>
  </si>
  <si>
    <t>Agents' Balances &gt; 90 Days Past Due</t>
  </si>
  <si>
    <t>Loss and Loss Adjustment Expense Reserves</t>
  </si>
  <si>
    <t>Liability for Pending Litigation</t>
  </si>
  <si>
    <t>Other Statutory Balance Sheet Liabilities</t>
  </si>
  <si>
    <t>Bonds NAIC Class 1</t>
  </si>
  <si>
    <t>Calculate the value of the insurer's investment portfolio that would appear in its 2017</t>
  </si>
  <si>
    <t>statutory balance sheet.</t>
  </si>
  <si>
    <t>Calculate the insurer's 2017 statutory surplus.</t>
  </si>
  <si>
    <t>Briefly explain the impact on the insurer's reported 2017 statutory surplus for each of the</t>
  </si>
  <si>
    <t>following events:</t>
  </si>
  <si>
    <t xml:space="preserve">     i.     The agents' balances previously greater than 90 days past due were collected after the</t>
  </si>
  <si>
    <t xml:space="preserve">    ii.     The company's litigation is settled for $350,000 after the balance sheet date, but</t>
  </si>
  <si>
    <t xml:space="preserve">             balance sheet date but before the financial statements are issued.</t>
  </si>
  <si>
    <t xml:space="preserve">             before financial statements are issued.</t>
  </si>
  <si>
    <t>Original Cost</t>
  </si>
  <si>
    <t>Balance Sheet</t>
  </si>
  <si>
    <t>Current Year</t>
  </si>
  <si>
    <t>Prior Year</t>
  </si>
  <si>
    <t>Total Surplus</t>
  </si>
  <si>
    <t>Additional information for this insurer for calendar year 2017:</t>
  </si>
  <si>
    <t>Losses Paid</t>
  </si>
  <si>
    <t>Loss Ad justment Expenses Paid</t>
  </si>
  <si>
    <t>Other Underwri ti n_g Expenses Incurred</t>
  </si>
  <si>
    <t>Gross Investment Income</t>
  </si>
  <si>
    <t>Investment Expense</t>
  </si>
  <si>
    <t>Net Realized Capital Gains</t>
  </si>
  <si>
    <t>Change in Net Unrealized Capital Gains (Losses)</t>
  </si>
  <si>
    <t>Change in Provision for Reinsurance</t>
  </si>
  <si>
    <t>Calculate the insurer's 2017 net investment income earned.</t>
  </si>
  <si>
    <t>Calculate the insurer's 2017 underwriting income.</t>
  </si>
  <si>
    <t>Describe the circumstances under which an insurer should record a non-zero premium</t>
  </si>
  <si>
    <t>deficiency reserve on its balance sheet.</t>
  </si>
  <si>
    <t>shown in Schedule P, Part 1:</t>
  </si>
  <si>
    <t xml:space="preserve">    ii.     Commercial Auto Liability/Medical - Occurrence</t>
  </si>
  <si>
    <t xml:space="preserve">   iii.     Products Liability - Tail Coverage</t>
  </si>
  <si>
    <t xml:space="preserve">   iv.     Surety</t>
  </si>
  <si>
    <t>An insurance company writes only Homeowners insurance and has historically purchased</t>
  </si>
  <si>
    <t>purchase of non-proportional  reinsurance.</t>
  </si>
  <si>
    <t>Premiums Earned</t>
  </si>
  <si>
    <t>xxx</t>
  </si>
  <si>
    <t>10.   2016</t>
  </si>
  <si>
    <t>11.   2017</t>
  </si>
  <si>
    <t>12.   Totals              </t>
  </si>
  <si>
    <t>1.     Prior</t>
  </si>
  <si>
    <t>2.     2008</t>
  </si>
  <si>
    <t>3.     2009</t>
  </si>
  <si>
    <t>4.     2010</t>
  </si>
  <si>
    <t>5.     2011</t>
  </si>
  <si>
    <t>6.     2012</t>
  </si>
  <si>
    <t>7.     2013</t>
  </si>
  <si>
    <t>8.     2014</t>
  </si>
  <si>
    <t>9.     2015</t>
  </si>
  <si>
    <t>Direct and</t>
  </si>
  <si>
    <t>Assumed</t>
  </si>
  <si>
    <t>Net</t>
  </si>
  <si>
    <t>Loss and Loss Expense Percentage</t>
  </si>
  <si>
    <t>(Incurred I Premiums Earned)</t>
  </si>
  <si>
    <t>XXX</t>
  </si>
  <si>
    <t>Below are excerpts from the 2017 Schedule P for an insurance company which began operations</t>
  </si>
  <si>
    <t>in 2015 and writes only Workers' Compensation:</t>
  </si>
  <si>
    <t>Defense and Cost Containment (DCC)</t>
  </si>
  <si>
    <t>Net Losses and DCC</t>
  </si>
  <si>
    <t>Part 5D, Section 3: Cumulative</t>
  </si>
  <si>
    <t>Part 2D: Incurred Net Losses and</t>
  </si>
  <si>
    <t>Part 3D:  Cumulative Paid</t>
  </si>
  <si>
    <t>Net Lossed and DCC</t>
  </si>
  <si>
    <t>Part 4D: Bulk and IBNR Reserves on</t>
  </si>
  <si>
    <t>Part 5D, Section 2:</t>
  </si>
  <si>
    <t>Number of Claims Outstanding</t>
  </si>
  <si>
    <t>Part 5D, Section 1 : Cumulative</t>
  </si>
  <si>
    <t>Number of Claims Closed with Payment</t>
  </si>
  <si>
    <t>Based on the data above, provide two reasons that a user of financial statements may</t>
  </si>
  <si>
    <t>conclude that reserves are inadequate.</t>
  </si>
  <si>
    <t>Identify three changes in a company's business that should be considered when using</t>
  </si>
  <si>
    <t>Schedule P to assess the adequacy of reserves.</t>
  </si>
  <si>
    <t>The following are excerpts from an insurance company's 2017 Underwriting and Investment</t>
  </si>
  <si>
    <t>Exhibit (U&amp;IE).  All figures are in thousands of dollars.</t>
  </si>
  <si>
    <t>Part 2 - Losses Paid and Incurred</t>
  </si>
  <si>
    <t>Losses Paid Less Salvage</t>
  </si>
  <si>
    <t>Totals</t>
  </si>
  <si>
    <t>Direct</t>
  </si>
  <si>
    <t>Business</t>
  </si>
  <si>
    <t>Reinsurance</t>
  </si>
  <si>
    <t>Recovered</t>
  </si>
  <si>
    <t>Net Losses</t>
  </si>
  <si>
    <t>Unpaid</t>
  </si>
  <si>
    <t>Part 2A - Unpaid Losses and Loss Adjustment Expenses</t>
  </si>
  <si>
    <t>Reported Losses</t>
  </si>
  <si>
    <t>Companies</t>
  </si>
  <si>
    <t>Authorized and</t>
  </si>
  <si>
    <t>Unauthorized</t>
  </si>
  <si>
    <t>from</t>
  </si>
  <si>
    <t>Recoverable</t>
  </si>
  <si>
    <t>Deduct</t>
  </si>
  <si>
    <t>Expenses</t>
  </si>
  <si>
    <t>Adjustment</t>
  </si>
  <si>
    <t>Loss</t>
  </si>
  <si>
    <t>Net Unpaid</t>
  </si>
  <si>
    <t>Incurred But Not Reported</t>
  </si>
  <si>
    <t>Loss Adjustment Expenses</t>
  </si>
  <si>
    <t>Other Underwriting Expenses</t>
  </si>
  <si>
    <t>Investment Expenses</t>
  </si>
  <si>
    <t>Total expenses incurred</t>
  </si>
  <si>
    <t>Less unpaid expenses - current year</t>
  </si>
  <si>
    <t>Add unpaid expenses - prior year</t>
  </si>
  <si>
    <t>Part 3 - Expenses</t>
  </si>
  <si>
    <t>•     Both net income of protected cells and aggregate write-ins for underwriting deductions are 0.</t>
  </si>
  <si>
    <t>Calculate the 2017 net losses unpaid .</t>
  </si>
  <si>
    <t>Calculate the 2017 net losses incurred.</t>
  </si>
  <si>
    <t>Calculate the 2017 calendar year net underwriting gain (loss).</t>
  </si>
  <si>
    <t>A primary insurer is reinsured by authorized Reinsurer A and unauthorized Reinsurer B.</t>
  </si>
  <si>
    <t>2017 (all figures are in millions of dollars):</t>
  </si>
  <si>
    <t>•     Reinsurer A has provided a $6.1 million letter of credit.</t>
  </si>
  <si>
    <t>•     Reinsurer B has provided a $10.2 million letter of credit.</t>
  </si>
  <si>
    <t>Name of Reinsurer</t>
  </si>
  <si>
    <t>Due Date for Reinsurer' s Payment</t>
  </si>
  <si>
    <t>Status of Reinsurer' s Payment</t>
  </si>
  <si>
    <t>Amount of Recoverable</t>
  </si>
  <si>
    <t>February 14</t>
  </si>
  <si>
    <t>In Dispute</t>
  </si>
  <si>
    <t>March 17</t>
  </si>
  <si>
    <t>Paid</t>
  </si>
  <si>
    <t>September 1</t>
  </si>
  <si>
    <t>October 30</t>
  </si>
  <si>
    <t>December 25</t>
  </si>
  <si>
    <t>April I</t>
  </si>
  <si>
    <t>July 4</t>
  </si>
  <si>
    <t>October 31</t>
  </si>
  <si>
    <t>December 24</t>
  </si>
  <si>
    <t>Calculate the primary insurer's 2017 provision for reinsurance.</t>
  </si>
  <si>
    <t>Briefly explain two ways in which this primary insurer could reduce its provision for</t>
  </si>
  <si>
    <t>reinsurance while continuing to cede a portion of its losses.</t>
  </si>
  <si>
    <t>Given the following information from an insurance company's 2016 and 2017 Annual</t>
  </si>
  <si>
    <t>Statements and Insurance Expense Exhibits (all figures are in millions of dollars):</t>
  </si>
  <si>
    <t>Insurance Expense Exhibit, Part II</t>
  </si>
  <si>
    <t>Premiums written</t>
  </si>
  <si>
    <t>Premiums earned</t>
  </si>
  <si>
    <t>Dividends to policyholders</t>
  </si>
  <si>
    <t>Incurred losses</t>
  </si>
  <si>
    <t>Defense and cost containment expenses incurred</t>
  </si>
  <si>
    <t>Adjusting and other expenses incurred</t>
  </si>
  <si>
    <t>Unpaid losses</t>
  </si>
  <si>
    <t>Defense and cost containment expenses unpaid</t>
  </si>
  <si>
    <t>Adjusting and other expenses unpaid</t>
  </si>
  <si>
    <t>Unearned premium reserves</t>
  </si>
  <si>
    <t>Agents' balances</t>
  </si>
  <si>
    <t>Commission and brokerage expenses incurred</t>
  </si>
  <si>
    <t>Taxes, licenses &amp; fees incurred</t>
  </si>
  <si>
    <t>Other acquisition, field supervision, and collection expenses incurred</t>
  </si>
  <si>
    <t>General expenses incurred</t>
  </si>
  <si>
    <t>Other income less other expenses</t>
  </si>
  <si>
    <t>Investment gain on funds attributable to insurance transactions</t>
  </si>
  <si>
    <t>Investment gain attributable to capital and surplus</t>
  </si>
  <si>
    <t>Balance Sheet and Statement of Income</t>
  </si>
  <si>
    <t>Nonadmitted  assets</t>
  </si>
  <si>
    <t>Net realized capital gains before capital gains tax</t>
  </si>
  <si>
    <t>Federal and foreign income taxes incurred</t>
  </si>
  <si>
    <t>Provision for reinsurance</t>
  </si>
  <si>
    <t>Dividends to stockholders</t>
  </si>
  <si>
    <t>Change in net unrealized capital gains after capital gains tax</t>
  </si>
  <si>
    <t>Surplus as regards policyholders</t>
  </si>
  <si>
    <t>Calculate the company's 2017 IRIS ratio 7 (Gross Change in Policyholders' Surplus), and</t>
  </si>
  <si>
    <t>identify whether it is within the range of usual values.</t>
  </si>
  <si>
    <t>An insurance company started writing busi ness on January I, 2015. The following information is</t>
  </si>
  <si>
    <t>available from its 2017 Annual Statement (all figures are in thousands of dollars):</t>
  </si>
  <si>
    <t>Years in Which Premiums Were Earned and Losses were Incurred</t>
  </si>
  <si>
    <t>Direct and Assumed</t>
  </si>
  <si>
    <t>Years in Which Losses were Incurred</t>
  </si>
  <si>
    <t>INCURRED NET LOSSES AND DEFENSE AND COST CONTAINMENT EXPENSES REPORTED AT YEAR END</t>
  </si>
  <si>
    <t>SCHEDULE P - PART  1 -  SUMMARY</t>
  </si>
  <si>
    <t>SCHEDULE P - PART 2 - SUMMARY</t>
  </si>
  <si>
    <t>SCHEDULE P - PART 3 - SUMMARY</t>
  </si>
  <si>
    <t>•     Policyholders' Surplus as of December 31 , 2017 is 500,000.</t>
  </si>
  <si>
    <t>•     The company has no reserve for Adjusting and Other Expenses.</t>
  </si>
  <si>
    <t>Assume IRIS ratio 13 for this company is within the range of usual values.  Using the</t>
  </si>
  <si>
    <t>Schedule P exhibits above, describe one reason that a regulator may be concerned with the</t>
  </si>
  <si>
    <t>reserve adequacy of this company.</t>
  </si>
  <si>
    <t>writes Workers' Compensation policies (all dollar figures are in millions):</t>
  </si>
  <si>
    <t>Total adjusted capital</t>
  </si>
  <si>
    <t>Policyholders' surplus</t>
  </si>
  <si>
    <t>RO</t>
  </si>
  <si>
    <t>R I</t>
  </si>
  <si>
    <t>R2</t>
  </si>
  <si>
    <t>R3</t>
  </si>
  <si>
    <t>R4</t>
  </si>
  <si>
    <t>RBC charge factor for R5</t>
  </si>
  <si>
    <t>19%</t>
  </si>
  <si>
    <t>IRIS ratio 2</t>
  </si>
  <si>
    <t>250%</t>
  </si>
  <si>
    <t>IRIS ratio 1</t>
  </si>
  <si>
    <t>The company does not have any loss sensitive contracts.</t>
  </si>
  <si>
    <t>Based on part a. above, identify the RBC action level for this company, and briefly describe</t>
  </si>
  <si>
    <t>the required actions of both the regulator and the company under the RBC Model Act.</t>
  </si>
  <si>
    <t>be concerned about the financial health of this company.</t>
  </si>
  <si>
    <t>Identify one intended user of U.S. GAAP financial statements and one intended user of SAP</t>
  </si>
  <si>
    <t>financial statements.</t>
  </si>
  <si>
    <t>For each intended user identified in part a. above, describe how the accounting framework</t>
  </si>
  <si>
    <t>aligns with the user's interests.</t>
  </si>
  <si>
    <t>Briefly describe four differences between U.S. GAAP and SAP accounting in their treatment</t>
  </si>
  <si>
    <t>of balance sheet assets.</t>
  </si>
  <si>
    <t>not support the philosophical differences underlying the two accounting standards.</t>
  </si>
  <si>
    <t>Given the following information for an insurance company subject to regulation under Solvency</t>
  </si>
  <si>
    <t>II (all dollar figures are in millions):</t>
  </si>
  <si>
    <t>One-Year VaR of Liabilities</t>
  </si>
  <si>
    <t>Percentile</t>
  </si>
  <si>
    <t>VaR</t>
  </si>
  <si>
    <t>5.0%</t>
  </si>
  <si>
    <t>10.0%</t>
  </si>
  <si>
    <t>25.0%</t>
  </si>
  <si>
    <t>50.0%</t>
  </si>
  <si>
    <t>75.0%</t>
  </si>
  <si>
    <t>90.0%</t>
  </si>
  <si>
    <t>95.0%</t>
  </si>
  <si>
    <t>99.0%</t>
  </si>
  <si>
    <t>99.5%</t>
  </si>
  <si>
    <t>99.9%</t>
  </si>
  <si>
    <t>Identify three items that are required in an own risk self-assessment (ORSA) as part of</t>
  </si>
  <si>
    <t>Solvency II.</t>
  </si>
  <si>
    <t>•     The company classifies $900 as free surplus.</t>
  </si>
  <si>
    <t>•     Assets are recorded at $11,500 under IFRS.</t>
  </si>
  <si>
    <t>•     The Minimum Capital Requirement (MCR) is $750.</t>
  </si>
  <si>
    <t>Given the following information for an insurance company (all figures are in thousands of</t>
  </si>
  <si>
    <t>dollars):</t>
  </si>
  <si>
    <t>Losses Unpaid</t>
  </si>
  <si>
    <t>Adjusting and Other Unpaid</t>
  </si>
  <si>
    <t>Case Basis</t>
  </si>
  <si>
    <t>Bulk + IBNR</t>
  </si>
  <si>
    <t>-</t>
  </si>
  <si>
    <t>Defense and Cost Containment Unpaid</t>
  </si>
  <si>
    <t>Excerpt from Schedule P - Analysis of Losses and Loss Expenses</t>
  </si>
  <si>
    <t>Low</t>
  </si>
  <si>
    <t>High</t>
  </si>
  <si>
    <t>Direct and Assumed</t>
  </si>
  <si>
    <t>Range of Reasonable Loss and Loss 
Adjustment Expense Reserve Estimates</t>
  </si>
  <si>
    <t>Construct the Loss and Loss Adjustment Expense Reserves section of Exhibit A of the</t>
  </si>
  <si>
    <t>Statement of Actuarial Opinion.</t>
  </si>
  <si>
    <t>Construct items A through D of the Actuarial Opinion Summary.</t>
  </si>
  <si>
    <t>Identify and briefly justify the type of opinion that the Appointed Actuary should issue.</t>
  </si>
  <si>
    <t>A company domiciled in State X has reserves with significant net asbestos exposure (all figures</t>
  </si>
  <si>
    <t>Propose language for the OPINION section of the SAO.</t>
  </si>
  <si>
    <t>Propose language for the RELEVANT COMMENTS paragraphs of the SAO related to the</t>
  </si>
  <si>
    <t>risk of material adverse deviation and the materiality standard.</t>
  </si>
  <si>
    <t>Identify an alternative materiality standard for this SAO, and briefly describe why it is</t>
  </si>
  <si>
    <t>preferable.</t>
  </si>
  <si>
    <t>The Appointed Actuary selects the materiality standard for the Statement of Actuarial Opinion</t>
  </si>
  <si>
    <t>(SAO) as 50% of the net carried reserves.</t>
  </si>
  <si>
    <t>Appointed  Actuary's Range of Reasonable Estimates</t>
  </si>
  <si>
    <t>Carried Reserves</t>
  </si>
  <si>
    <t>Low End</t>
  </si>
  <si>
    <t>High End</t>
  </si>
  <si>
    <t>Unpaid loss and LAE 
(direct and assumed)</t>
  </si>
  <si>
    <t>Unpaid loss and LAE 
reserves (net)</t>
  </si>
  <si>
    <t>For each of the following items, identify whether it is among the required disclosures in the</t>
  </si>
  <si>
    <t>Statement of Actuarial Opinion (SAO), Actuarial Opinion Summary (AOS), both, or neither.</t>
  </si>
  <si>
    <t xml:space="preserve">       iv.     Anticipated salvage and subrogation included as a reduction to loss reserves</t>
  </si>
  <si>
    <t xml:space="preserve">        v.     One-year reserve development</t>
  </si>
  <si>
    <t xml:space="preserve">       vi.     Policyholders' surplus</t>
  </si>
  <si>
    <t xml:space="preserve">      vii.     Name of the Appointed Actuary</t>
  </si>
  <si>
    <t xml:space="preserve">     viii.     Amount of asbestos and environmental loss and loss adjustment expense reserves</t>
  </si>
  <si>
    <t xml:space="preserve">        ii.     Amount of reinsurance recoverables on paid losses</t>
  </si>
  <si>
    <t xml:space="preserve">         i.     Booked net loss and loss adjustment expense reserves</t>
  </si>
  <si>
    <t>Company A is an insurance company domiciled in State X. The following is a complete section</t>
  </si>
  <si>
    <t>from its 2017 Statement of Actuarial Opinion (SAO):</t>
  </si>
  <si>
    <t>I have examined the actuarial assumptions and methods used in determining the reserves</t>
  </si>
  <si>
    <t>I have reviewed the December 31, 2017 loss and loss adjustment expense reserve recorded</t>
  </si>
  <si>
    <t>listed in Exhibit A, as shown in the Annual Statement of Company A as prepared for filing</t>
  </si>
  <si>
    <t>me through the date of this opinion.</t>
  </si>
  <si>
    <t>included such re view of the actuarial assumptions and methods used and such tests of the</t>
  </si>
  <si>
    <t>calculations as I considered necessary.</t>
  </si>
  <si>
    <t>Identify the section of the SAO that would contain the paragraphs above.</t>
  </si>
  <si>
    <t>Briefly describe four errors or omissions in the paragraphs above.</t>
  </si>
  <si>
    <t>Assume that there is insufficient data for the Appointed Actuary to opine on a portion of the</t>
  </si>
  <si>
    <t>reserves. Justify the type of opinion that the Appointed Actuary should issue in this situation.</t>
  </si>
  <si>
    <t>Assume the following conditions apply to an annual reinsurance contract:</t>
  </si>
  <si>
    <t xml:space="preserve">      •      The contract was effective on January 1, 2018</t>
  </si>
  <si>
    <t xml:space="preserve">      •      The risk-free rate is 5%</t>
  </si>
  <si>
    <t xml:space="preserve">      •      According to the reinsurance contract, the reinsurer will pay all ceded losses in entirety</t>
  </si>
  <si>
    <t xml:space="preserve">              on January 1, 2020</t>
  </si>
  <si>
    <t>Severity of Loss</t>
  </si>
  <si>
    <t>5%</t>
  </si>
  <si>
    <t>95%</t>
  </si>
  <si>
    <t>Loss Probability</t>
  </si>
  <si>
    <t>Determine whether or not this contract would qualify as risk transfer under each of the</t>
  </si>
  <si>
    <t>following:</t>
  </si>
  <si>
    <t>Identify the appropriate accounting treatment for this contract, and briefly describe the</t>
  </si>
  <si>
    <t>rationale.</t>
  </si>
  <si>
    <t>Describe one advantage of the ERD method over the 10-10 rule.</t>
  </si>
  <si>
    <t>Briefly describe one advantage of the 10-10 rule over the ERD method.</t>
  </si>
  <si>
    <t xml:space="preserve">    ii.     The Expected Reinsurer Deficit (ERD) method with a 1% threshold</t>
  </si>
  <si>
    <t xml:space="preserve">      •      50% of the premium is paid at inception and 50% on July 1, 2018</t>
  </si>
  <si>
    <t>Describe a commutation agreement.</t>
  </si>
  <si>
    <t>Exam 6U - Fall 2018</t>
  </si>
  <si>
    <t xml:space="preserve">     i.     The 10-10 rule</t>
  </si>
  <si>
    <t>Describe three potential motivations for a ceding insurer to commute a reinsurance contract.</t>
  </si>
  <si>
    <t>Calculate the 2017 RBC ratio for this company.</t>
  </si>
  <si>
    <t>For each type of policy below, identify the yearly reporting convention by which losses are</t>
  </si>
  <si>
    <t xml:space="preserve">     i.     Medical Professional Liability - Claims-Made</t>
  </si>
  <si>
    <t>non-proportional reinsurance. Using the excerpt below from Schedule P - Part 1 A,</t>
  </si>
  <si>
    <t>Homeowners/Farmowners, provide one argument for and one argument against the continued</t>
  </si>
  <si>
    <t>Number of CIaims Reported</t>
  </si>
  <si>
    <t>•     Net Earned Premium in 2017 is 17,000.</t>
  </si>
  <si>
    <t>As of December 31, 2017, the primary insurer has the following reinsurance recoverables from</t>
  </si>
  <si>
    <t>Capital gains tax (on net realized capital gains)</t>
  </si>
  <si>
    <t>Calculate the company's 2017 IRIS ratio 13 (Estimated Current Reserve Deficiency to</t>
  </si>
  <si>
    <t>Policyholders' Surplus).</t>
  </si>
  <si>
    <t>Given the following information as of December 31, 2017, for an insurance company that only</t>
  </si>
  <si>
    <t>Based on IRIS ratios 1 and 2 for this company, fully describe one reason why a regulator may</t>
  </si>
  <si>
    <t>For any two of the items listed in part c. above, describe how the difference supports or does</t>
  </si>
  <si>
    <t>•     Management's best estimate of discounted liabilities is $1,200.</t>
  </si>
  <si>
    <t>Calculate the insurance company's Technical Provisions.</t>
  </si>
  <si>
    <t>ScheduIe P - Part 1- Summary</t>
  </si>
  <si>
    <t>•     The company does not have any retroactive reinsurance contracts.</t>
  </si>
  <si>
    <t>are in thousands of dollars):</t>
  </si>
  <si>
    <t>In forming my opinion on the loss and loss adjustment expense reserves, I relied upon data</t>
  </si>
  <si>
    <t>with the United States Department of Commerce as of December 31, 2017.</t>
  </si>
  <si>
    <t>under U.S. Statutory Accounting Principles. My review considered information provided to</t>
  </si>
  <si>
    <t>prepared by Joe Doe, Reserving Manager at Company A. In other respects, my examination</t>
  </si>
  <si>
    <t xml:space="preserve">       iii.     Appointed Actuary's point estimate of loss and loss adjustment reserves</t>
  </si>
  <si>
    <t xml:space="preserve">      •      The premium for contract is $10,000,000</t>
  </si>
  <si>
    <t>Additionally, assume the following loss distribution for this contract:</t>
  </si>
  <si>
    <t>CUMULATIVE PAID NET LOSSES AND DEFENSE AND COST CONTAINMENTEXPENSES REPORTED AT YEAR-END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</si>
</sst>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##0;###0"/>
    <numFmt numFmtId="168" formatCode="#,##0;#,##0"/>
    <numFmt numFmtId="169" formatCode="#,##0.0"/>
    <numFmt numFmtId="170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3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7" fillId="0" borderId="11" xfId="2" applyBorder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7" fillId="0" borderId="11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center"/>
    </xf>
    <xf numFmtId="0" fontId="12" fillId="2" borderId="0" xfId="0" applyFont="1" applyFill="1" applyBorder="1" applyProtection="1"/>
    <xf numFmtId="0" fontId="12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0" fillId="0" borderId="0" xfId="0" applyFont="1" applyBorder="1" applyProtection="1">
      <protection locked="0"/>
    </xf>
    <xf numFmtId="0" fontId="7" fillId="2" borderId="5" xfId="2" quotePrefix="1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3" fontId="0" fillId="2" borderId="0" xfId="0" applyNumberFormat="1" applyFont="1" applyFill="1" applyBorder="1" applyProtection="1">
      <protection locked="0"/>
    </xf>
    <xf numFmtId="0" fontId="14" fillId="2" borderId="0" xfId="4" applyFont="1" applyFill="1" applyBorder="1" applyAlignment="1">
      <alignment horizontal="left" vertical="top"/>
    </xf>
    <xf numFmtId="0" fontId="14" fillId="2" borderId="13" xfId="4" applyFont="1" applyFill="1" applyBorder="1" applyAlignment="1">
      <alignment horizontal="left" vertical="top"/>
    </xf>
    <xf numFmtId="0" fontId="12" fillId="2" borderId="0" xfId="0" applyFont="1" applyFill="1" applyProtection="1">
      <protection locked="0"/>
    </xf>
    <xf numFmtId="0" fontId="0" fillId="2" borderId="0" xfId="0" applyFont="1" applyFill="1" applyBorder="1" applyAlignment="1" applyProtection="1">
      <alignment horizontal="right"/>
      <protection locked="0"/>
    </xf>
    <xf numFmtId="9" fontId="0" fillId="2" borderId="0" xfId="1" applyFont="1" applyFill="1" applyBorder="1" applyProtection="1">
      <protection locked="0"/>
    </xf>
    <xf numFmtId="0" fontId="15" fillId="2" borderId="0" xfId="4" applyFont="1" applyFill="1" applyBorder="1" applyAlignment="1">
      <alignment horizontal="center" vertical="top" wrapText="1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2" fillId="2" borderId="16" xfId="0" applyFont="1" applyFill="1" applyBorder="1" applyAlignment="1">
      <alignment vertical="top"/>
    </xf>
    <xf numFmtId="0" fontId="12" fillId="2" borderId="9" xfId="0" applyFont="1" applyFill="1" applyBorder="1" applyAlignment="1">
      <alignment vertical="top"/>
    </xf>
    <xf numFmtId="3" fontId="12" fillId="2" borderId="1" xfId="0" applyNumberFormat="1" applyFont="1" applyFill="1" applyBorder="1" applyAlignment="1">
      <alignment horizontal="center" vertical="top"/>
    </xf>
    <xf numFmtId="3" fontId="12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0" fillId="2" borderId="26" xfId="0" applyFont="1" applyFill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2" borderId="6" xfId="0" applyFill="1" applyBorder="1"/>
    <xf numFmtId="0" fontId="15" fillId="2" borderId="0" xfId="4" applyFont="1" applyFill="1" applyBorder="1" applyAlignment="1">
      <alignment vertical="top"/>
    </xf>
    <xf numFmtId="0" fontId="15" fillId="2" borderId="0" xfId="4" applyFont="1" applyFill="1" applyBorder="1" applyAlignment="1">
      <alignment horizontal="left" vertical="top"/>
    </xf>
    <xf numFmtId="0" fontId="14" fillId="2" borderId="0" xfId="4" applyFont="1" applyFill="1" applyBorder="1" applyAlignment="1">
      <alignment vertical="top" wrapText="1"/>
    </xf>
    <xf numFmtId="0" fontId="15" fillId="2" borderId="0" xfId="4" applyFont="1" applyFill="1" applyBorder="1" applyAlignment="1">
      <alignment wrapText="1"/>
    </xf>
    <xf numFmtId="0" fontId="14" fillId="2" borderId="1" xfId="4" applyFont="1" applyFill="1" applyBorder="1" applyAlignment="1">
      <alignment horizontal="center" wrapText="1"/>
    </xf>
    <xf numFmtId="0" fontId="15" fillId="2" borderId="7" xfId="4" applyFont="1" applyFill="1" applyBorder="1" applyAlignment="1">
      <alignment wrapText="1"/>
    </xf>
    <xf numFmtId="0" fontId="14" fillId="2" borderId="0" xfId="4" applyFont="1" applyFill="1" applyBorder="1" applyAlignment="1"/>
    <xf numFmtId="3" fontId="0" fillId="2" borderId="1" xfId="0" applyNumberFormat="1" applyFont="1" applyFill="1" applyBorder="1" applyAlignment="1" applyProtection="1">
      <alignment horizontal="center" wrapText="1"/>
      <protection locked="0"/>
    </xf>
    <xf numFmtId="0" fontId="15" fillId="2" borderId="0" xfId="4" applyFont="1" applyFill="1" applyBorder="1" applyAlignment="1">
      <alignment horizontal="centerContinuous" vertical="top"/>
    </xf>
    <xf numFmtId="0" fontId="14" fillId="2" borderId="0" xfId="4" applyFont="1" applyFill="1" applyBorder="1" applyAlignment="1">
      <alignment vertical="top"/>
    </xf>
    <xf numFmtId="0" fontId="0" fillId="0" borderId="11" xfId="0" applyNumberFormat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15" fillId="2" borderId="1" xfId="4" applyFont="1" applyFill="1" applyBorder="1" applyAlignment="1">
      <alignment horizontal="center" wrapText="1"/>
    </xf>
    <xf numFmtId="0" fontId="12" fillId="0" borderId="0" xfId="0" applyFont="1" applyProtection="1">
      <protection locked="0"/>
    </xf>
    <xf numFmtId="0" fontId="12" fillId="2" borderId="9" xfId="0" applyFont="1" applyFill="1" applyBorder="1" applyProtection="1"/>
    <xf numFmtId="0" fontId="12" fillId="2" borderId="10" xfId="0" applyFont="1" applyFill="1" applyBorder="1" applyProtection="1"/>
    <xf numFmtId="0" fontId="12" fillId="2" borderId="0" xfId="0" applyFont="1" applyFill="1" applyBorder="1" applyProtection="1">
      <protection locked="0"/>
    </xf>
    <xf numFmtId="167" fontId="15" fillId="2" borderId="0" xfId="4" applyNumberFormat="1" applyFont="1" applyFill="1" applyBorder="1" applyAlignment="1">
      <alignment horizontal="centerContinuous" vertical="top"/>
    </xf>
    <xf numFmtId="167" fontId="15" fillId="2" borderId="0" xfId="4" applyNumberFormat="1" applyFont="1" applyFill="1" applyBorder="1" applyAlignment="1">
      <alignment vertical="top" wrapText="1"/>
    </xf>
    <xf numFmtId="168" fontId="14" fillId="2" borderId="0" xfId="4" applyNumberFormat="1" applyFont="1" applyFill="1" applyBorder="1" applyAlignment="1">
      <alignment vertical="top"/>
    </xf>
    <xf numFmtId="168" fontId="14" fillId="2" borderId="0" xfId="4" applyNumberFormat="1" applyFont="1" applyFill="1" applyBorder="1" applyAlignment="1">
      <alignment vertical="top" wrapText="1"/>
    </xf>
    <xf numFmtId="168" fontId="14" fillId="2" borderId="0" xfId="4" applyNumberFormat="1" applyFont="1" applyFill="1" applyBorder="1" applyAlignment="1">
      <alignment horizontal="left" vertical="top" wrapText="1"/>
    </xf>
    <xf numFmtId="0" fontId="12" fillId="0" borderId="0" xfId="0" applyFont="1" applyBorder="1" applyProtection="1">
      <protection locked="0"/>
    </xf>
    <xf numFmtId="168" fontId="14" fillId="2" borderId="0" xfId="4" applyNumberFormat="1" applyFont="1" applyFill="1" applyBorder="1" applyAlignment="1">
      <alignment horizontal="right" vertical="top" wrapText="1"/>
    </xf>
    <xf numFmtId="0" fontId="12" fillId="2" borderId="9" xfId="0" applyFont="1" applyFill="1" applyBorder="1" applyProtection="1">
      <protection locked="0"/>
    </xf>
    <xf numFmtId="0" fontId="14" fillId="2" borderId="9" xfId="4" applyFont="1" applyFill="1" applyBorder="1" applyAlignment="1">
      <alignment horizontal="left" vertical="top"/>
    </xf>
    <xf numFmtId="0" fontId="11" fillId="2" borderId="0" xfId="0" applyFont="1" applyFill="1" applyBorder="1" applyAlignment="1" applyProtection="1">
      <alignment horizontal="right"/>
    </xf>
    <xf numFmtId="3" fontId="12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37" fontId="12" fillId="2" borderId="0" xfId="0" applyNumberFormat="1" applyFont="1" applyFill="1" applyBorder="1" applyAlignment="1" applyProtection="1">
      <alignment horizontal="right"/>
    </xf>
    <xf numFmtId="0" fontId="12" fillId="2" borderId="10" xfId="0" applyFont="1" applyFill="1" applyBorder="1" applyProtection="1">
      <protection locked="0"/>
    </xf>
    <xf numFmtId="0" fontId="16" fillId="2" borderId="0" xfId="0" applyFont="1" applyFill="1" applyBorder="1" applyAlignment="1" applyProtection="1">
      <alignment horizontal="left" indent="2"/>
    </xf>
    <xf numFmtId="0" fontId="16" fillId="2" borderId="0" xfId="0" applyFont="1" applyFill="1" applyBorder="1" applyAlignment="1">
      <alignment horizontal="left" indent="2"/>
    </xf>
    <xf numFmtId="0" fontId="11" fillId="2" borderId="0" xfId="3" applyNumberFormat="1" applyFont="1" applyFill="1" applyBorder="1" applyAlignment="1">
      <alignment horizontal="right"/>
    </xf>
    <xf numFmtId="166" fontId="12" fillId="2" borderId="0" xfId="3" applyNumberFormat="1" applyFont="1" applyFill="1" applyBorder="1" applyAlignment="1">
      <alignment horizontal="right"/>
    </xf>
    <xf numFmtId="166" fontId="11" fillId="2" borderId="0" xfId="3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/>
    </xf>
    <xf numFmtId="0" fontId="12" fillId="2" borderId="1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/>
    <xf numFmtId="0" fontId="12" fillId="2" borderId="0" xfId="0" applyFont="1" applyFill="1" applyBorder="1" applyAlignment="1" applyProtection="1"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3" fontId="12" fillId="2" borderId="1" xfId="0" applyNumberFormat="1" applyFont="1" applyFill="1" applyBorder="1" applyAlignment="1" applyProtection="1">
      <alignment horizontal="center" wrapText="1"/>
      <protection locked="0"/>
    </xf>
    <xf numFmtId="3" fontId="12" fillId="2" borderId="1" xfId="0" applyNumberFormat="1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left"/>
    </xf>
    <xf numFmtId="3" fontId="12" fillId="2" borderId="0" xfId="0" applyNumberFormat="1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right"/>
      <protection locked="0"/>
    </xf>
    <xf numFmtId="9" fontId="12" fillId="2" borderId="0" xfId="1" applyFont="1" applyFill="1" applyBorder="1" applyProtection="1">
      <protection locked="0"/>
    </xf>
    <xf numFmtId="3" fontId="12" fillId="2" borderId="0" xfId="0" applyNumberFormat="1" applyFont="1" applyFill="1" applyBorder="1" applyProtection="1">
      <protection locked="0"/>
    </xf>
    <xf numFmtId="0" fontId="14" fillId="2" borderId="7" xfId="4" applyFont="1" applyFill="1" applyBorder="1" applyAlignment="1">
      <alignment horizontal="left" vertical="top"/>
    </xf>
    <xf numFmtId="167" fontId="14" fillId="2" borderId="0" xfId="4" applyNumberFormat="1" applyFont="1" applyFill="1" applyBorder="1" applyAlignment="1">
      <alignment horizontal="right" vertical="top" wrapText="1"/>
    </xf>
    <xf numFmtId="0" fontId="14" fillId="2" borderId="0" xfId="4" applyFont="1" applyFill="1" applyBorder="1" applyAlignment="1">
      <alignment horizontal="right" vertical="top" wrapText="1"/>
    </xf>
    <xf numFmtId="0" fontId="12" fillId="2" borderId="16" xfId="0" applyFont="1" applyFill="1" applyBorder="1" applyProtection="1">
      <protection locked="0"/>
    </xf>
    <xf numFmtId="170" fontId="12" fillId="2" borderId="1" xfId="0" applyNumberFormat="1" applyFont="1" applyFill="1" applyBorder="1" applyAlignment="1" applyProtection="1">
      <alignment horizontal="right" indent="2"/>
      <protection locked="0"/>
    </xf>
    <xf numFmtId="0" fontId="11" fillId="2" borderId="0" xfId="0" applyFont="1" applyFill="1" applyBorder="1"/>
    <xf numFmtId="0" fontId="11" fillId="2" borderId="7" xfId="0" applyFont="1" applyFill="1" applyBorder="1"/>
    <xf numFmtId="166" fontId="11" fillId="2" borderId="0" xfId="3" applyNumberFormat="1" applyFont="1" applyFill="1" applyBorder="1"/>
    <xf numFmtId="166" fontId="11" fillId="2" borderId="7" xfId="3" applyNumberFormat="1" applyFont="1" applyFill="1" applyBorder="1"/>
    <xf numFmtId="0" fontId="12" fillId="2" borderId="1" xfId="0" applyFont="1" applyFill="1" applyBorder="1" applyAlignment="1" applyProtection="1">
      <alignment horizontal="right" indent="2"/>
      <protection locked="0"/>
    </xf>
    <xf numFmtId="0" fontId="11" fillId="2" borderId="0" xfId="0" applyFont="1" applyFill="1" applyBorder="1" applyAlignment="1">
      <alignment horizontal="right"/>
    </xf>
    <xf numFmtId="37" fontId="11" fillId="2" borderId="0" xfId="3" applyNumberFormat="1" applyFont="1" applyFill="1" applyBorder="1" applyAlignment="1"/>
    <xf numFmtId="0" fontId="11" fillId="2" borderId="0" xfId="0" applyNumberFormat="1" applyFont="1" applyFill="1" applyBorder="1"/>
    <xf numFmtId="0" fontId="11" fillId="2" borderId="0" xfId="3" applyNumberFormat="1" applyFont="1" applyFill="1" applyBorder="1" applyAlignment="1"/>
    <xf numFmtId="166" fontId="11" fillId="2" borderId="7" xfId="3" applyNumberFormat="1" applyFont="1" applyFill="1" applyBorder="1" applyAlignment="1"/>
    <xf numFmtId="0" fontId="12" fillId="2" borderId="14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18" xfId="0" applyFont="1" applyFill="1" applyBorder="1" applyAlignment="1" applyProtection="1">
      <alignment horizontal="center"/>
    </xf>
    <xf numFmtId="0" fontId="12" fillId="2" borderId="21" xfId="0" applyFont="1" applyFill="1" applyBorder="1" applyAlignment="1" applyProtection="1">
      <alignment horizontal="center"/>
    </xf>
    <xf numFmtId="0" fontId="12" fillId="2" borderId="22" xfId="0" applyFont="1" applyFill="1" applyBorder="1" applyAlignment="1" applyProtection="1">
      <alignment horizontal="center"/>
    </xf>
    <xf numFmtId="0" fontId="11" fillId="2" borderId="0" xfId="0" applyFont="1" applyFill="1" applyBorder="1" applyAlignment="1"/>
    <xf numFmtId="0" fontId="12" fillId="2" borderId="0" xfId="0" applyFont="1" applyFill="1" applyBorder="1" applyAlignment="1"/>
    <xf numFmtId="37" fontId="12" fillId="2" borderId="0" xfId="3" applyNumberFormat="1" applyFont="1" applyFill="1" applyBorder="1" applyAlignment="1"/>
    <xf numFmtId="0" fontId="11" fillId="2" borderId="1" xfId="0" applyNumberFormat="1" applyFont="1" applyFill="1" applyBorder="1" applyAlignment="1" applyProtection="1">
      <alignment horizontal="center"/>
    </xf>
    <xf numFmtId="3" fontId="12" fillId="2" borderId="1" xfId="0" applyNumberFormat="1" applyFont="1" applyFill="1" applyBorder="1" applyAlignment="1">
      <alignment horizontal="right" indent="2"/>
    </xf>
    <xf numFmtId="0" fontId="12" fillId="2" borderId="7" xfId="0" applyFont="1" applyFill="1" applyBorder="1" applyAlignment="1">
      <alignment wrapText="1"/>
    </xf>
    <xf numFmtId="0" fontId="12" fillId="2" borderId="7" xfId="0" applyFont="1" applyFill="1" applyBorder="1" applyAlignment="1" applyProtection="1">
      <protection locked="0"/>
    </xf>
    <xf numFmtId="3" fontId="12" fillId="2" borderId="7" xfId="3" applyNumberFormat="1" applyFont="1" applyFill="1" applyBorder="1" applyAlignment="1"/>
    <xf numFmtId="3" fontId="12" fillId="2" borderId="1" xfId="3" applyNumberFormat="1" applyFont="1" applyFill="1" applyBorder="1" applyAlignment="1">
      <alignment horizontal="right" indent="2"/>
    </xf>
    <xf numFmtId="0" fontId="12" fillId="2" borderId="0" xfId="0" applyFont="1" applyFill="1" applyBorder="1"/>
    <xf numFmtId="37" fontId="12" fillId="2" borderId="0" xfId="3" applyNumberFormat="1" applyFont="1" applyFill="1" applyBorder="1"/>
    <xf numFmtId="165" fontId="12" fillId="2" borderId="0" xfId="0" applyNumberFormat="1" applyFont="1" applyFill="1" applyBorder="1"/>
    <xf numFmtId="0" fontId="12" fillId="2" borderId="1" xfId="0" applyFont="1" applyFill="1" applyBorder="1" applyAlignment="1">
      <alignment horizontal="center"/>
    </xf>
    <xf numFmtId="10" fontId="12" fillId="2" borderId="0" xfId="0" applyNumberFormat="1" applyFont="1" applyFill="1" applyBorder="1"/>
    <xf numFmtId="0" fontId="12" fillId="2" borderId="7" xfId="0" applyFont="1" applyFill="1" applyBorder="1" applyProtection="1">
      <protection locked="0"/>
    </xf>
    <xf numFmtId="0" fontId="12" fillId="2" borderId="13" xfId="0" applyFont="1" applyFill="1" applyBorder="1" applyAlignment="1" applyProtection="1">
      <alignment horizontal="left"/>
    </xf>
    <xf numFmtId="0" fontId="12" fillId="2" borderId="16" xfId="0" applyFont="1" applyFill="1" applyBorder="1" applyProtection="1"/>
    <xf numFmtId="0" fontId="12" fillId="2" borderId="17" xfId="0" applyFont="1" applyFill="1" applyBorder="1" applyProtection="1"/>
    <xf numFmtId="0" fontId="12" fillId="2" borderId="15" xfId="0" applyFont="1" applyFill="1" applyBorder="1" applyAlignment="1" applyProtection="1">
      <alignment horizontal="left"/>
    </xf>
    <xf numFmtId="0" fontId="12" fillId="2" borderId="13" xfId="0" applyFont="1" applyFill="1" applyBorder="1" applyAlignment="1" applyProtection="1">
      <alignment horizontal="centerContinuous"/>
    </xf>
    <xf numFmtId="0" fontId="12" fillId="2" borderId="16" xfId="0" applyFont="1" applyFill="1" applyBorder="1" applyAlignment="1" applyProtection="1">
      <alignment horizontal="centerContinuous"/>
    </xf>
    <xf numFmtId="0" fontId="12" fillId="2" borderId="17" xfId="0" applyFont="1" applyFill="1" applyBorder="1" applyAlignment="1" applyProtection="1">
      <alignment horizontal="centerContinuous"/>
    </xf>
    <xf numFmtId="0" fontId="12" fillId="2" borderId="15" xfId="0" applyFont="1" applyFill="1" applyBorder="1" applyAlignment="1" applyProtection="1">
      <alignment horizontal="center"/>
    </xf>
    <xf numFmtId="0" fontId="12" fillId="2" borderId="24" xfId="0" applyFont="1" applyFill="1" applyBorder="1" applyAlignment="1" applyProtection="1">
      <alignment horizontal="left"/>
      <protection locked="0"/>
    </xf>
    <xf numFmtId="0" fontId="12" fillId="2" borderId="1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7" xfId="0" applyFont="1" applyFill="1" applyBorder="1" applyAlignment="1" applyProtection="1">
      <alignment horizontal="left"/>
    </xf>
    <xf numFmtId="166" fontId="12" fillId="2" borderId="24" xfId="3" applyNumberFormat="1" applyFont="1" applyFill="1" applyBorder="1" applyAlignment="1">
      <alignment horizontal="center" vertical="top" wrapText="1"/>
    </xf>
    <xf numFmtId="0" fontId="12" fillId="2" borderId="24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/>
    </xf>
    <xf numFmtId="3" fontId="12" fillId="2" borderId="1" xfId="3" applyNumberFormat="1" applyFont="1" applyFill="1" applyBorder="1" applyAlignment="1">
      <alignment horizontal="center"/>
    </xf>
    <xf numFmtId="3" fontId="12" fillId="2" borderId="0" xfId="3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 vertical="top"/>
    </xf>
    <xf numFmtId="166" fontId="12" fillId="2" borderId="13" xfId="3" applyNumberFormat="1" applyFont="1" applyFill="1" applyBorder="1" applyAlignment="1">
      <alignment horizontal="left"/>
    </xf>
    <xf numFmtId="0" fontId="12" fillId="2" borderId="16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left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2" borderId="23" xfId="0" applyFont="1" applyFill="1" applyBorder="1" applyAlignment="1">
      <alignment horizontal="centerContinuous"/>
    </xf>
    <xf numFmtId="0" fontId="12" fillId="2" borderId="12" xfId="0" applyFont="1" applyFill="1" applyBorder="1" applyAlignment="1">
      <alignment horizontal="centerContinuous"/>
    </xf>
    <xf numFmtId="0" fontId="12" fillId="2" borderId="22" xfId="0" applyFont="1" applyFill="1" applyBorder="1" applyAlignment="1">
      <alignment horizontal="centerContinuous"/>
    </xf>
    <xf numFmtId="0" fontId="12" fillId="2" borderId="15" xfId="0" applyFont="1" applyFill="1" applyBorder="1" applyAlignment="1" applyProtection="1">
      <alignment horizontal="left"/>
      <protection locked="0"/>
    </xf>
    <xf numFmtId="0" fontId="12" fillId="2" borderId="20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center"/>
    </xf>
    <xf numFmtId="0" fontId="12" fillId="2" borderId="13" xfId="0" applyFont="1" applyFill="1" applyBorder="1" applyAlignment="1" applyProtection="1"/>
    <xf numFmtId="0" fontId="12" fillId="2" borderId="1" xfId="0" applyFont="1" applyFill="1" applyBorder="1" applyProtection="1"/>
    <xf numFmtId="0" fontId="12" fillId="2" borderId="13" xfId="0" applyFont="1" applyFill="1" applyBorder="1" applyProtection="1"/>
    <xf numFmtId="0" fontId="12" fillId="2" borderId="21" xfId="0" applyFont="1" applyFill="1" applyBorder="1" applyAlignment="1" applyProtection="1"/>
    <xf numFmtId="3" fontId="12" fillId="2" borderId="24" xfId="0" applyNumberFormat="1" applyFont="1" applyFill="1" applyBorder="1" applyProtection="1"/>
    <xf numFmtId="3" fontId="12" fillId="2" borderId="25" xfId="0" applyNumberFormat="1" applyFont="1" applyFill="1" applyBorder="1" applyProtection="1"/>
    <xf numFmtId="0" fontId="12" fillId="2" borderId="22" xfId="0" applyFont="1" applyFill="1" applyBorder="1" applyAlignment="1" applyProtection="1"/>
    <xf numFmtId="3" fontId="12" fillId="2" borderId="14" xfId="0" applyNumberFormat="1" applyFont="1" applyFill="1" applyBorder="1" applyProtection="1"/>
    <xf numFmtId="3" fontId="12" fillId="2" borderId="12" xfId="0" applyNumberFormat="1" applyFont="1" applyFill="1" applyBorder="1" applyProtection="1"/>
    <xf numFmtId="0" fontId="12" fillId="2" borderId="18" xfId="0" applyFont="1" applyFill="1" applyBorder="1" applyAlignment="1" applyProtection="1">
      <alignment horizontal="centerContinuous"/>
    </xf>
    <xf numFmtId="0" fontId="12" fillId="2" borderId="19" xfId="0" applyFont="1" applyFill="1" applyBorder="1" applyAlignment="1" applyProtection="1">
      <alignment horizontal="centerContinuous"/>
    </xf>
    <xf numFmtId="0" fontId="12" fillId="2" borderId="20" xfId="0" applyFont="1" applyFill="1" applyBorder="1" applyAlignment="1" applyProtection="1">
      <alignment horizontal="centerContinuous"/>
    </xf>
    <xf numFmtId="0" fontId="12" fillId="2" borderId="22" xfId="0" applyFont="1" applyFill="1" applyBorder="1" applyAlignment="1" applyProtection="1">
      <alignment horizontal="centerContinuous"/>
    </xf>
    <xf numFmtId="0" fontId="12" fillId="2" borderId="23" xfId="0" applyFont="1" applyFill="1" applyBorder="1" applyAlignment="1" applyProtection="1">
      <alignment horizontal="centerContinuous"/>
    </xf>
    <xf numFmtId="0" fontId="12" fillId="2" borderId="12" xfId="0" applyFont="1" applyFill="1" applyBorder="1" applyAlignment="1" applyProtection="1">
      <alignment horizontal="centerContinuous"/>
    </xf>
    <xf numFmtId="0" fontId="12" fillId="2" borderId="24" xfId="0" applyFont="1" applyFill="1" applyBorder="1" applyAlignment="1" applyProtection="1">
      <alignment horizontal="left"/>
    </xf>
    <xf numFmtId="0" fontId="12" fillId="2" borderId="24" xfId="0" applyFont="1" applyFill="1" applyBorder="1" applyAlignment="1" applyProtection="1">
      <alignment horizontal="center"/>
    </xf>
    <xf numFmtId="0" fontId="12" fillId="2" borderId="14" xfId="0" applyFont="1" applyFill="1" applyBorder="1" applyAlignment="1" applyProtection="1">
      <alignment horizontal="left"/>
    </xf>
    <xf numFmtId="169" fontId="12" fillId="2" borderId="1" xfId="0" applyNumberFormat="1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2" fillId="2" borderId="16" xfId="0" applyFont="1" applyFill="1" applyBorder="1" applyAlignment="1" applyProtection="1">
      <alignment horizontal="left"/>
    </xf>
    <xf numFmtId="3" fontId="12" fillId="2" borderId="16" xfId="0" applyNumberFormat="1" applyFont="1" applyFill="1" applyBorder="1" applyAlignment="1" applyProtection="1">
      <alignment horizontal="center"/>
    </xf>
    <xf numFmtId="3" fontId="12" fillId="2" borderId="1" xfId="0" applyNumberFormat="1" applyFont="1" applyFill="1" applyBorder="1" applyAlignment="1" applyProtection="1">
      <alignment horizontal="right"/>
    </xf>
    <xf numFmtId="0" fontId="11" fillId="2" borderId="13" xfId="0" applyFont="1" applyFill="1" applyBorder="1" applyAlignment="1">
      <alignment horizontal="left" vertical="top"/>
    </xf>
    <xf numFmtId="0" fontId="11" fillId="2" borderId="16" xfId="0" applyFont="1" applyFill="1" applyBorder="1" applyProtection="1">
      <protection locked="0"/>
    </xf>
    <xf numFmtId="0" fontId="11" fillId="2" borderId="17" xfId="0" applyFont="1" applyFill="1" applyBorder="1" applyProtection="1">
      <protection locked="0"/>
    </xf>
    <xf numFmtId="0" fontId="12" fillId="2" borderId="13" xfId="0" applyFont="1" applyFill="1" applyBorder="1" applyAlignment="1">
      <alignment horizontal="left" vertical="top"/>
    </xf>
    <xf numFmtId="0" fontId="12" fillId="2" borderId="17" xfId="0" applyFont="1" applyFill="1" applyBorder="1" applyProtection="1">
      <protection locked="0"/>
    </xf>
    <xf numFmtId="0" fontId="12" fillId="2" borderId="13" xfId="0" applyFont="1" applyFill="1" applyBorder="1" applyAlignment="1">
      <alignment vertical="top"/>
    </xf>
    <xf numFmtId="0" fontId="12" fillId="2" borderId="7" xfId="0" applyFont="1" applyFill="1" applyBorder="1" applyAlignment="1" applyProtection="1"/>
    <xf numFmtId="0" fontId="12" fillId="0" borderId="0" xfId="0" applyFont="1" applyFill="1" applyProtection="1">
      <protection locked="0"/>
    </xf>
    <xf numFmtId="0" fontId="17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center" wrapText="1"/>
    </xf>
    <xf numFmtId="9" fontId="12" fillId="2" borderId="1" xfId="0" applyNumberFormat="1" applyFont="1" applyFill="1" applyBorder="1" applyAlignment="1" applyProtection="1">
      <alignment horizontal="right" indent="2"/>
      <protection locked="0"/>
    </xf>
    <xf numFmtId="0" fontId="2" fillId="0" borderId="0" xfId="0" applyFont="1" applyAlignment="1">
      <alignment horizontal="center" wrapText="1"/>
    </xf>
    <xf numFmtId="0" fontId="7" fillId="2" borderId="4" xfId="2" quotePrefix="1" applyFont="1" applyFill="1" applyBorder="1" applyAlignment="1" applyProtection="1">
      <alignment horizontal="right"/>
    </xf>
    <xf numFmtId="0" fontId="7" fillId="0" borderId="5" xfId="2" applyFont="1" applyBorder="1" applyAlignment="1">
      <alignment horizontal="right"/>
    </xf>
    <xf numFmtId="0" fontId="7" fillId="2" borderId="5" xfId="2" quotePrefix="1" applyFont="1" applyFill="1" applyBorder="1" applyAlignment="1" applyProtection="1">
      <alignment horizontal="right"/>
    </xf>
    <xf numFmtId="0" fontId="7" fillId="0" borderId="5" xfId="2" applyFont="1" applyBorder="1" applyAlignment="1"/>
    <xf numFmtId="0" fontId="17" fillId="2" borderId="0" xfId="0" applyFont="1" applyFill="1" applyBorder="1" applyAlignment="1" applyProtection="1">
      <alignment horizontal="center"/>
    </xf>
    <xf numFmtId="3" fontId="12" fillId="2" borderId="0" xfId="0" applyNumberFormat="1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 applyProtection="1">
      <alignment horizontal="left"/>
      <protection locked="0"/>
    </xf>
    <xf numFmtId="0" fontId="12" fillId="2" borderId="16" xfId="0" applyFont="1" applyFill="1" applyBorder="1" applyAlignment="1" applyProtection="1">
      <alignment horizontal="left"/>
      <protection locked="0"/>
    </xf>
    <xf numFmtId="0" fontId="12" fillId="2" borderId="17" xfId="0" applyFont="1" applyFill="1" applyBorder="1" applyAlignment="1" applyProtection="1">
      <alignment horizontal="left"/>
      <protection locked="0"/>
    </xf>
    <xf numFmtId="0" fontId="11" fillId="2" borderId="13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left"/>
    </xf>
    <xf numFmtId="0" fontId="12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5" xfId="0" applyFont="1" applyFill="1" applyBorder="1" applyAlignment="1" applyProtection="1">
      <alignment horizontal="center" wrapText="1"/>
    </xf>
    <xf numFmtId="0" fontId="12" fillId="2" borderId="24" xfId="0" applyFont="1" applyFill="1" applyBorder="1" applyAlignment="1" applyProtection="1">
      <alignment horizontal="center" wrapText="1"/>
    </xf>
    <xf numFmtId="0" fontId="12" fillId="2" borderId="1" xfId="0" applyFont="1" applyFill="1" applyBorder="1" applyAlignment="1" applyProtection="1">
      <alignment horizontal="center" wrapText="1"/>
    </xf>
    <xf numFmtId="0" fontId="12" fillId="2" borderId="14" xfId="0" applyFont="1" applyFill="1" applyBorder="1" applyAlignment="1" applyProtection="1">
      <alignment horizontal="center" wrapText="1"/>
    </xf>
    <xf numFmtId="0" fontId="12" fillId="2" borderId="22" xfId="0" applyFont="1" applyFill="1" applyBorder="1" applyAlignment="1" applyProtection="1">
      <alignment horizontal="center" wrapText="1"/>
    </xf>
    <xf numFmtId="0" fontId="12" fillId="2" borderId="18" xfId="0" applyFont="1" applyFill="1" applyBorder="1" applyAlignment="1" applyProtection="1">
      <alignment horizontal="center" wrapText="1"/>
    </xf>
    <xf numFmtId="0" fontId="12" fillId="2" borderId="19" xfId="0" applyFont="1" applyFill="1" applyBorder="1" applyAlignment="1" applyProtection="1">
      <alignment horizontal="center" wrapText="1"/>
    </xf>
    <xf numFmtId="0" fontId="12" fillId="2" borderId="20" xfId="0" applyFont="1" applyFill="1" applyBorder="1" applyAlignment="1" applyProtection="1">
      <alignment horizontal="center" wrapText="1"/>
    </xf>
    <xf numFmtId="0" fontId="12" fillId="2" borderId="21" xfId="0" applyFont="1" applyFill="1" applyBorder="1" applyAlignment="1" applyProtection="1">
      <alignment horizontal="center" wrapText="1"/>
    </xf>
    <xf numFmtId="0" fontId="12" fillId="2" borderId="0" xfId="0" applyFont="1" applyFill="1" applyBorder="1" applyAlignment="1" applyProtection="1">
      <alignment horizontal="center" wrapText="1"/>
    </xf>
    <xf numFmtId="0" fontId="12" fillId="2" borderId="25" xfId="0" applyFont="1" applyFill="1" applyBorder="1" applyAlignment="1" applyProtection="1">
      <alignment horizontal="center" wrapText="1"/>
    </xf>
    <xf numFmtId="0" fontId="12" fillId="2" borderId="22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center"/>
    </xf>
    <xf numFmtId="0" fontId="12" fillId="2" borderId="21" xfId="0" applyFont="1" applyFill="1" applyBorder="1" applyAlignment="1" applyProtection="1">
      <alignment horizontal="center"/>
    </xf>
    <xf numFmtId="0" fontId="12" fillId="2" borderId="25" xfId="0" applyFont="1" applyFill="1" applyBorder="1" applyAlignment="1" applyProtection="1">
      <alignment horizontal="center"/>
    </xf>
    <xf numFmtId="0" fontId="12" fillId="2" borderId="18" xfId="0" applyFont="1" applyFill="1" applyBorder="1" applyAlignment="1" applyProtection="1">
      <alignment horizontal="center"/>
    </xf>
    <xf numFmtId="0" fontId="12" fillId="2" borderId="20" xfId="0" applyFont="1" applyFill="1" applyBorder="1" applyAlignment="1" applyProtection="1">
      <alignment horizontal="center"/>
    </xf>
    <xf numFmtId="0" fontId="12" fillId="2" borderId="22" xfId="0" applyFont="1" applyFill="1" applyBorder="1" applyAlignment="1" applyProtection="1">
      <alignment horizontal="center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170" fontId="14" fillId="2" borderId="1" xfId="4" applyNumberFormat="1" applyFont="1" applyFill="1" applyBorder="1" applyAlignment="1">
      <alignment horizontal="center" wrapText="1"/>
    </xf>
    <xf numFmtId="0" fontId="15" fillId="2" borderId="1" xfId="4" applyFont="1" applyFill="1" applyBorder="1" applyAlignment="1">
      <alignment horizontal="center" wrapText="1"/>
    </xf>
    <xf numFmtId="0" fontId="14" fillId="2" borderId="18" xfId="4" applyFont="1" applyFill="1" applyBorder="1" applyAlignment="1">
      <alignment horizontal="center" vertical="top" wrapText="1"/>
    </xf>
    <xf numFmtId="0" fontId="14" fillId="2" borderId="19" xfId="4" applyFont="1" applyFill="1" applyBorder="1" applyAlignment="1">
      <alignment horizontal="center" vertical="top" wrapText="1"/>
    </xf>
    <xf numFmtId="0" fontId="14" fillId="2" borderId="20" xfId="4" applyFont="1" applyFill="1" applyBorder="1" applyAlignment="1">
      <alignment horizontal="center" vertical="top" wrapText="1"/>
    </xf>
    <xf numFmtId="0" fontId="14" fillId="2" borderId="22" xfId="4" applyFont="1" applyFill="1" applyBorder="1" applyAlignment="1">
      <alignment horizontal="center" vertical="top" wrapText="1"/>
    </xf>
    <xf numFmtId="0" fontId="14" fillId="2" borderId="23" xfId="4" applyFont="1" applyFill="1" applyBorder="1" applyAlignment="1">
      <alignment horizontal="center" vertical="top" wrapText="1"/>
    </xf>
    <xf numFmtId="0" fontId="14" fillId="2" borderId="12" xfId="4" applyFont="1" applyFill="1" applyBorder="1" applyAlignment="1">
      <alignment horizontal="center" vertical="top" wrapText="1"/>
    </xf>
    <xf numFmtId="0" fontId="11" fillId="2" borderId="23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horizontal="center"/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horizontal="center" wrapText="1"/>
      <protection locked="0"/>
    </xf>
    <xf numFmtId="0" fontId="0" fillId="2" borderId="20" xfId="0" applyFont="1" applyFill="1" applyBorder="1" applyAlignment="1" applyProtection="1">
      <alignment horizontal="center" wrapText="1"/>
      <protection locked="0"/>
    </xf>
    <xf numFmtId="0" fontId="0" fillId="2" borderId="21" xfId="0" applyFont="1" applyFill="1" applyBorder="1" applyAlignment="1" applyProtection="1">
      <alignment horizontal="center" wrapText="1"/>
      <protection locked="0"/>
    </xf>
    <xf numFmtId="0" fontId="0" fillId="2" borderId="25" xfId="0" applyFont="1" applyFill="1" applyBorder="1" applyAlignment="1" applyProtection="1">
      <alignment horizontal="center" wrapText="1"/>
      <protection locked="0"/>
    </xf>
    <xf numFmtId="0" fontId="0" fillId="2" borderId="22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horizontal="center" wrapText="1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1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left"/>
    </xf>
    <xf numFmtId="0" fontId="12" fillId="2" borderId="16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center" wrapText="1"/>
    </xf>
    <xf numFmtId="0" fontId="0" fillId="2" borderId="15" xfId="0" applyFont="1" applyFill="1" applyBorder="1" applyAlignment="1" applyProtection="1">
      <alignment horizontal="center" wrapText="1"/>
      <protection locked="0"/>
    </xf>
    <xf numFmtId="0" fontId="0" fillId="2" borderId="24" xfId="0" applyFont="1" applyFill="1" applyBorder="1" applyAlignment="1" applyProtection="1">
      <alignment horizontal="center" wrapText="1"/>
      <protection locked="0"/>
    </xf>
    <xf numFmtId="0" fontId="0" fillId="2" borderId="14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12" fillId="2" borderId="24" xfId="0" applyFont="1" applyFill="1" applyBorder="1" applyAlignment="1" applyProtection="1">
      <alignment horizontal="center" wrapText="1"/>
      <protection locked="0"/>
    </xf>
    <xf numFmtId="0" fontId="12" fillId="2" borderId="14" xfId="0" applyFont="1" applyFill="1" applyBorder="1" applyAlignment="1" applyProtection="1">
      <alignment horizontal="center"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3" fontId="12" fillId="2" borderId="1" xfId="0" applyNumberFormat="1" applyFont="1" applyFill="1" applyBorder="1" applyAlignment="1" applyProtection="1">
      <alignment horizontal="right"/>
    </xf>
    <xf numFmtId="0" fontId="12" fillId="2" borderId="1" xfId="0" applyFont="1" applyFill="1" applyBorder="1" applyAlignment="1" applyProtection="1">
      <alignment horizontal="center"/>
    </xf>
    <xf numFmtId="3" fontId="14" fillId="2" borderId="1" xfId="4" applyNumberFormat="1" applyFont="1" applyFill="1" applyBorder="1" applyAlignment="1">
      <alignment horizontal="right" vertical="top"/>
    </xf>
    <xf numFmtId="0" fontId="14" fillId="2" borderId="1" xfId="4" applyFont="1" applyFill="1" applyBorder="1" applyAlignment="1">
      <alignment horizontal="center" vertical="top" wrapText="1"/>
    </xf>
    <xf numFmtId="0" fontId="14" fillId="2" borderId="1" xfId="4" applyFont="1" applyFill="1" applyBorder="1" applyAlignment="1">
      <alignment horizontal="center" vertical="top"/>
    </xf>
  </cellXfs>
  <cellStyles count="5">
    <cellStyle name="Comma" xfId="3" builtinId="3"/>
    <cellStyle name="Hyperlink" xfId="2" builtinId="8"/>
    <cellStyle name="Normal" xfId="0" builtinId="0"/>
    <cellStyle name="Normal 2" xfId="4"/>
    <cellStyle name="Percent" xfId="1" builtinId="5"/>
  </cellStyles>
  <dxfs count="9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tabSelected="1" workbookViewId="0"/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5" t="s">
        <v>15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5.75" x14ac:dyDescent="0.25">
      <c r="A28" s="16" t="s">
        <v>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3"/>
  <sheetViews>
    <sheetView zoomScaleNormal="100" workbookViewId="0"/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19" ht="15.75" thickBot="1" x14ac:dyDescent="0.3"/>
    <row r="2" spans="1:19" ht="15" customHeight="1" thickBot="1" x14ac:dyDescent="0.3">
      <c r="L2" s="18" t="s">
        <v>30</v>
      </c>
      <c r="M2" s="77" t="str">
        <f t="array" ref="M2">IF(SUM(IF(M8:S33="",0,1))=0,"",SUM(M8:S33))</f>
        <v/>
      </c>
      <c r="O2" s="12" t="s">
        <v>14</v>
      </c>
      <c r="P2" s="6" t="str">
        <f>IF(M2="","",M2/M3)</f>
        <v/>
      </c>
    </row>
    <row r="3" spans="1:19" x14ac:dyDescent="0.25">
      <c r="L3" s="19" t="s">
        <v>31</v>
      </c>
      <c r="M3" s="78">
        <f>SUM(B8:B33)</f>
        <v>69.5</v>
      </c>
    </row>
    <row r="5" spans="1:19" ht="23.25" x14ac:dyDescent="0.35">
      <c r="A5" s="14" t="s">
        <v>400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5.75" x14ac:dyDescent="0.25">
      <c r="A6" s="1"/>
      <c r="B6" s="220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220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3">
        <v>1</v>
      </c>
      <c r="B8" s="75">
        <f>SUM(C8:I8)</f>
        <v>3</v>
      </c>
      <c r="C8" s="75">
        <v>1</v>
      </c>
      <c r="D8" s="75">
        <v>1</v>
      </c>
      <c r="E8" s="75">
        <v>0.5</v>
      </c>
      <c r="F8" s="75">
        <v>0.5</v>
      </c>
      <c r="G8" s="75"/>
      <c r="H8" s="75"/>
      <c r="I8" s="75"/>
      <c r="J8" s="10" t="str">
        <f ca="1">INDIRECT("'"&amp;A8&amp;"'!B1")</f>
        <v>Incomplete</v>
      </c>
      <c r="L8" s="13">
        <f>A8</f>
        <v>1</v>
      </c>
      <c r="M8" s="76" t="str">
        <f>IF('1'!$A8="","",'1'!$A8)</f>
        <v/>
      </c>
      <c r="N8" s="76" t="str">
        <f>IF('1'!$A12="","",'1'!$A12)</f>
        <v/>
      </c>
      <c r="O8" s="76" t="str">
        <f>IF('1'!$A16="","",'1'!$A16)</f>
        <v/>
      </c>
      <c r="P8" s="76" t="str">
        <f>IF('1'!$A20="","",'1'!$A20)</f>
        <v/>
      </c>
      <c r="Q8" s="76"/>
      <c r="R8" s="76"/>
      <c r="S8" s="76"/>
    </row>
    <row r="9" spans="1:19" x14ac:dyDescent="0.25">
      <c r="A9" s="13">
        <v>2</v>
      </c>
      <c r="B9" s="75">
        <f t="shared" ref="B9:B32" si="0">SUM(C9:I9)</f>
        <v>2.5</v>
      </c>
      <c r="C9" s="75">
        <v>0.5</v>
      </c>
      <c r="D9" s="75">
        <v>1</v>
      </c>
      <c r="E9" s="75">
        <v>1</v>
      </c>
      <c r="F9" s="75"/>
      <c r="G9" s="75"/>
      <c r="H9" s="75"/>
      <c r="I9" s="75"/>
      <c r="J9" s="10" t="str">
        <f t="shared" ref="J9:J26" ca="1" si="1">INDIRECT("'"&amp;A9&amp;"'!B1")</f>
        <v>Incomplete</v>
      </c>
      <c r="L9" s="13">
        <f t="shared" ref="L9:L26" si="2">A9</f>
        <v>2</v>
      </c>
      <c r="M9" s="76" t="str">
        <f>IF('2'!$A8="","",'2'!$A8)</f>
        <v/>
      </c>
      <c r="N9" s="76" t="str">
        <f>IF('2'!$A12="","",'2'!$A12)</f>
        <v/>
      </c>
      <c r="O9" s="76" t="str">
        <f>IF('2'!$A17="","",'2'!$A17)</f>
        <v/>
      </c>
      <c r="P9" s="76"/>
      <c r="Q9" s="76"/>
      <c r="R9" s="76"/>
      <c r="S9" s="76"/>
    </row>
    <row r="10" spans="1:19" x14ac:dyDescent="0.25">
      <c r="A10" s="13">
        <v>3</v>
      </c>
      <c r="B10" s="75">
        <f t="shared" si="0"/>
        <v>3</v>
      </c>
      <c r="C10" s="75">
        <v>0.5</v>
      </c>
      <c r="D10" s="75">
        <v>1</v>
      </c>
      <c r="E10" s="75">
        <v>1.5</v>
      </c>
      <c r="F10" s="75"/>
      <c r="G10" s="75"/>
      <c r="H10" s="75"/>
      <c r="I10" s="75"/>
      <c r="J10" s="10" t="str">
        <f t="shared" ca="1" si="1"/>
        <v>Incomplete</v>
      </c>
      <c r="L10" s="13">
        <f t="shared" si="2"/>
        <v>3</v>
      </c>
      <c r="M10" s="76" t="str">
        <f>IF('3'!$A8="","",'3'!$A8)</f>
        <v/>
      </c>
      <c r="N10" s="76" t="str">
        <f>IF('3'!$A12="","",'3'!$A12)</f>
        <v/>
      </c>
      <c r="O10" s="76" t="str">
        <f>IF('3'!$A16="","",'3'!$A16)</f>
        <v/>
      </c>
      <c r="P10" s="76"/>
      <c r="Q10" s="76"/>
      <c r="R10" s="76"/>
      <c r="S10" s="76"/>
    </row>
    <row r="11" spans="1:19" x14ac:dyDescent="0.25">
      <c r="A11" s="13">
        <v>4</v>
      </c>
      <c r="B11" s="75">
        <f t="shared" si="0"/>
        <v>1.75</v>
      </c>
      <c r="C11" s="75">
        <v>0.25</v>
      </c>
      <c r="D11" s="75">
        <v>0.5</v>
      </c>
      <c r="E11" s="75">
        <v>0.5</v>
      </c>
      <c r="F11" s="75">
        <v>0.5</v>
      </c>
      <c r="G11" s="75"/>
      <c r="H11" s="75"/>
      <c r="I11" s="75"/>
      <c r="J11" s="10" t="str">
        <f t="shared" ca="1" si="1"/>
        <v>Incomplete</v>
      </c>
      <c r="L11" s="13">
        <f t="shared" si="2"/>
        <v>4</v>
      </c>
      <c r="M11" s="76" t="str">
        <f>IF('4'!$A8="","",'4'!$A8)</f>
        <v/>
      </c>
      <c r="N11" s="76" t="str">
        <f>IF('4'!$A12="","",'4'!$A12)</f>
        <v/>
      </c>
      <c r="O11" s="76" t="str">
        <f>IF('4'!$A16="","",'4'!$A16)</f>
        <v/>
      </c>
      <c r="P11" s="76" t="str">
        <f>IF('4'!$A20="","",'4'!$A20)</f>
        <v/>
      </c>
      <c r="Q11" s="76"/>
      <c r="R11" s="76"/>
      <c r="S11" s="76"/>
    </row>
    <row r="12" spans="1:19" x14ac:dyDescent="0.25">
      <c r="A12" s="13">
        <v>5</v>
      </c>
      <c r="B12" s="75">
        <f t="shared" si="0"/>
        <v>2.25</v>
      </c>
      <c r="C12" s="75">
        <v>0.75</v>
      </c>
      <c r="D12" s="75">
        <v>1.5</v>
      </c>
      <c r="E12" s="75"/>
      <c r="F12" s="75"/>
      <c r="G12" s="75"/>
      <c r="H12" s="75"/>
      <c r="I12" s="75"/>
      <c r="J12" s="10" t="str">
        <f t="shared" ca="1" si="1"/>
        <v>Incomplete</v>
      </c>
      <c r="L12" s="13">
        <f t="shared" si="2"/>
        <v>5</v>
      </c>
      <c r="M12" s="76" t="str">
        <f>IF('5'!$A8="","",'5'!$A8)</f>
        <v/>
      </c>
      <c r="N12" s="76" t="str">
        <f>IF('5'!$A12="","",'5'!$A12)</f>
        <v/>
      </c>
      <c r="O12" s="76"/>
      <c r="P12" s="76"/>
      <c r="Q12" s="76"/>
      <c r="R12" s="76"/>
      <c r="S12" s="76"/>
    </row>
    <row r="13" spans="1:19" x14ac:dyDescent="0.25">
      <c r="A13" s="13">
        <v>6</v>
      </c>
      <c r="B13" s="75">
        <f t="shared" si="0"/>
        <v>2.5</v>
      </c>
      <c r="C13" s="75">
        <v>1</v>
      </c>
      <c r="D13" s="75">
        <v>1.5</v>
      </c>
      <c r="E13" s="75"/>
      <c r="F13" s="75"/>
      <c r="G13" s="75"/>
      <c r="H13" s="75"/>
      <c r="I13" s="75"/>
      <c r="J13" s="10" t="str">
        <f t="shared" ca="1" si="1"/>
        <v>Incomplete</v>
      </c>
      <c r="L13" s="13">
        <f t="shared" si="2"/>
        <v>6</v>
      </c>
      <c r="M13" s="76" t="str">
        <f>IF('6'!$A8="","",'6'!$A8)</f>
        <v/>
      </c>
      <c r="N13" s="76" t="str">
        <f>IF('6'!$A12="","",'6'!$A12)</f>
        <v/>
      </c>
      <c r="O13" s="76"/>
      <c r="P13" s="76"/>
      <c r="Q13" s="76"/>
      <c r="R13" s="76"/>
      <c r="S13" s="76"/>
    </row>
    <row r="14" spans="1:19" x14ac:dyDescent="0.25">
      <c r="A14" s="13">
        <v>7</v>
      </c>
      <c r="B14" s="75">
        <f t="shared" si="0"/>
        <v>2.75</v>
      </c>
      <c r="C14" s="75">
        <v>1.5</v>
      </c>
      <c r="D14" s="75">
        <v>0.75</v>
      </c>
      <c r="E14" s="75">
        <v>0.5</v>
      </c>
      <c r="F14" s="75"/>
      <c r="G14" s="75"/>
      <c r="H14" s="75"/>
      <c r="I14" s="75"/>
      <c r="J14" s="10" t="str">
        <f t="shared" ca="1" si="1"/>
        <v>Incomplete</v>
      </c>
      <c r="L14" s="13">
        <f t="shared" si="2"/>
        <v>7</v>
      </c>
      <c r="M14" s="76" t="str">
        <f>IF('7'!$A8="","",'7'!$A8)</f>
        <v/>
      </c>
      <c r="N14" s="76" t="str">
        <f>IF('7'!$A13="","",'7'!$A13)</f>
        <v/>
      </c>
      <c r="O14" s="76" t="str">
        <f>IF('7'!$A18="","",'7'!$A18)</f>
        <v/>
      </c>
      <c r="P14" s="76"/>
      <c r="Q14" s="76"/>
      <c r="R14" s="76"/>
      <c r="S14" s="76"/>
    </row>
    <row r="15" spans="1:19" x14ac:dyDescent="0.25">
      <c r="A15" s="13">
        <v>8</v>
      </c>
      <c r="B15" s="75">
        <f t="shared" si="0"/>
        <v>2.25</v>
      </c>
      <c r="C15" s="75">
        <v>0.75</v>
      </c>
      <c r="D15" s="75">
        <v>1.5</v>
      </c>
      <c r="E15" s="75"/>
      <c r="F15" s="75"/>
      <c r="G15" s="75"/>
      <c r="H15" s="75"/>
      <c r="I15" s="75"/>
      <c r="J15" s="10" t="str">
        <f t="shared" ca="1" si="1"/>
        <v>Incomplete</v>
      </c>
      <c r="L15" s="13">
        <f t="shared" si="2"/>
        <v>8</v>
      </c>
      <c r="M15" s="76" t="str">
        <f>IF('8'!$A8="","",'8'!$A8)</f>
        <v/>
      </c>
      <c r="N15" s="76" t="str">
        <f>IF('8'!$A14="","",'8'!$A14)</f>
        <v/>
      </c>
      <c r="O15" s="76"/>
      <c r="P15" s="76"/>
      <c r="Q15" s="76"/>
      <c r="R15" s="76"/>
      <c r="S15" s="76"/>
    </row>
    <row r="16" spans="1:19" x14ac:dyDescent="0.25">
      <c r="A16" s="13">
        <v>9</v>
      </c>
      <c r="B16" s="75">
        <f t="shared" si="0"/>
        <v>2</v>
      </c>
      <c r="C16" s="75">
        <v>1</v>
      </c>
      <c r="D16" s="75">
        <v>0.5</v>
      </c>
      <c r="E16" s="75">
        <v>0.5</v>
      </c>
      <c r="F16" s="75"/>
      <c r="G16" s="75"/>
      <c r="H16" s="75"/>
      <c r="I16" s="75"/>
      <c r="J16" s="10" t="str">
        <f t="shared" ca="1" si="1"/>
        <v>Incomplete</v>
      </c>
      <c r="L16" s="13">
        <f t="shared" si="2"/>
        <v>9</v>
      </c>
      <c r="M16" s="76" t="str">
        <f>IF('9'!$A8="","",'9'!$A8)</f>
        <v/>
      </c>
      <c r="N16" s="76" t="str">
        <f>IF('9'!$A12="","",'9'!$A12)</f>
        <v/>
      </c>
      <c r="O16" s="76" t="str">
        <f>IF('9'!$A16="","",'9'!$A16)</f>
        <v/>
      </c>
      <c r="P16" s="76"/>
      <c r="Q16" s="76"/>
      <c r="R16" s="76"/>
      <c r="S16" s="76"/>
    </row>
    <row r="17" spans="1:19" x14ac:dyDescent="0.25">
      <c r="A17" s="13">
        <v>10</v>
      </c>
      <c r="B17" s="75">
        <f t="shared" si="0"/>
        <v>3.5</v>
      </c>
      <c r="C17" s="75">
        <v>1.25</v>
      </c>
      <c r="D17" s="75">
        <v>1.75</v>
      </c>
      <c r="E17" s="75">
        <v>0.5</v>
      </c>
      <c r="F17" s="75"/>
      <c r="G17" s="75"/>
      <c r="H17" s="75"/>
      <c r="I17" s="75"/>
      <c r="J17" s="10" t="str">
        <f t="shared" ca="1" si="1"/>
        <v>Incomplete</v>
      </c>
      <c r="L17" s="13">
        <f t="shared" si="2"/>
        <v>10</v>
      </c>
      <c r="M17" s="76" t="str">
        <f>IF('10'!$A25="","",'10'!$A25)</f>
        <v/>
      </c>
      <c r="N17" s="76" t="str">
        <f>IF('10'!$A29="","",'10'!$A29)</f>
        <v/>
      </c>
      <c r="O17" s="76" t="str">
        <f>IF('10'!$A33="","",'10'!$A33)</f>
        <v/>
      </c>
      <c r="P17" s="76"/>
      <c r="Q17" s="76"/>
      <c r="R17" s="76"/>
      <c r="S17" s="76"/>
    </row>
    <row r="18" spans="1:19" x14ac:dyDescent="0.25">
      <c r="A18" s="13">
        <v>11</v>
      </c>
      <c r="B18" s="75">
        <f t="shared" si="0"/>
        <v>2.25</v>
      </c>
      <c r="C18" s="75">
        <v>0.75</v>
      </c>
      <c r="D18" s="75">
        <v>1</v>
      </c>
      <c r="E18" s="75">
        <v>0.5</v>
      </c>
      <c r="F18" s="75"/>
      <c r="G18" s="75"/>
      <c r="H18" s="75"/>
      <c r="I18" s="75"/>
      <c r="J18" s="10" t="str">
        <f t="shared" ca="1" si="1"/>
        <v>Incomplete</v>
      </c>
      <c r="L18" s="13">
        <f t="shared" si="2"/>
        <v>11</v>
      </c>
      <c r="M18" s="76" t="str">
        <f>IF('11'!$A22="","",'11'!$A22)</f>
        <v/>
      </c>
      <c r="N18" s="76" t="str">
        <f>IF('11'!$A26="","",'11'!$A26)</f>
        <v/>
      </c>
      <c r="O18" s="76" t="str">
        <f>IF('11'!$A30="","",'11'!$A30)</f>
        <v/>
      </c>
      <c r="P18" s="76"/>
      <c r="Q18" s="76"/>
      <c r="R18" s="76"/>
      <c r="S18" s="76"/>
    </row>
    <row r="19" spans="1:19" x14ac:dyDescent="0.25">
      <c r="A19" s="13">
        <v>12</v>
      </c>
      <c r="B19" s="75">
        <f t="shared" si="0"/>
        <v>2</v>
      </c>
      <c r="C19" s="75">
        <v>1</v>
      </c>
      <c r="D19" s="75">
        <v>1</v>
      </c>
      <c r="E19" s="75"/>
      <c r="F19" s="75"/>
      <c r="G19" s="75"/>
      <c r="H19" s="75"/>
      <c r="I19" s="75"/>
      <c r="J19" s="10" t="str">
        <f t="shared" ca="1" si="1"/>
        <v>Incomplete</v>
      </c>
      <c r="L19" s="13">
        <f t="shared" si="2"/>
        <v>12</v>
      </c>
      <c r="M19" s="76" t="str">
        <f>IF('12'!$A8="","",'12'!$A8)</f>
        <v/>
      </c>
      <c r="N19" s="76" t="str">
        <f>IF('12'!$A15="","",'12'!$A15)</f>
        <v/>
      </c>
      <c r="O19" s="76"/>
      <c r="P19" s="76"/>
      <c r="Q19" s="76"/>
      <c r="R19" s="76"/>
      <c r="S19" s="76"/>
    </row>
    <row r="20" spans="1:19" x14ac:dyDescent="0.25">
      <c r="A20" s="13">
        <v>13</v>
      </c>
      <c r="B20" s="75">
        <f t="shared" si="0"/>
        <v>2.75</v>
      </c>
      <c r="C20" s="75">
        <v>2</v>
      </c>
      <c r="D20" s="75">
        <v>0.75</v>
      </c>
      <c r="E20" s="75"/>
      <c r="F20" s="75"/>
      <c r="G20" s="75"/>
      <c r="H20" s="75"/>
      <c r="I20" s="75"/>
      <c r="J20" s="10" t="str">
        <f t="shared" ca="1" si="1"/>
        <v>Incomplete</v>
      </c>
      <c r="L20" s="13">
        <f t="shared" si="2"/>
        <v>13</v>
      </c>
      <c r="M20" s="76" t="str">
        <f>IF('13'!$A30="","",'13'!$A30)</f>
        <v/>
      </c>
      <c r="N20" s="76" t="str">
        <f>IF('13'!$A34="","",'13'!$A34)</f>
        <v/>
      </c>
      <c r="O20" s="76"/>
      <c r="P20" s="76"/>
      <c r="Q20" s="76"/>
      <c r="R20" s="76"/>
      <c r="S20" s="76"/>
    </row>
    <row r="21" spans="1:19" x14ac:dyDescent="0.25">
      <c r="A21" s="13">
        <v>14</v>
      </c>
      <c r="B21" s="75">
        <f t="shared" si="0"/>
        <v>2.5</v>
      </c>
      <c r="C21" s="75">
        <v>0.75</v>
      </c>
      <c r="D21" s="75">
        <v>0.75</v>
      </c>
      <c r="E21" s="75">
        <v>1</v>
      </c>
      <c r="F21" s="75"/>
      <c r="G21" s="75"/>
      <c r="H21" s="75"/>
      <c r="I21" s="75"/>
      <c r="J21" s="10" t="str">
        <f t="shared" ca="1" si="1"/>
        <v>Incomplete</v>
      </c>
      <c r="L21" s="13">
        <f t="shared" si="2"/>
        <v>14</v>
      </c>
      <c r="M21" s="76" t="str">
        <f>IF('14'!$A36="","",'14'!$A36)</f>
        <v/>
      </c>
      <c r="N21" s="76" t="str">
        <f>IF('14'!$A40="","",'14'!$A40)</f>
        <v/>
      </c>
      <c r="O21" s="76" t="str">
        <f>IF('14'!$A44="","",'14'!$A44)</f>
        <v/>
      </c>
      <c r="P21" s="76"/>
      <c r="Q21" s="76"/>
      <c r="R21" s="76"/>
      <c r="S21" s="76"/>
    </row>
    <row r="22" spans="1:19" x14ac:dyDescent="0.25">
      <c r="A22" s="13">
        <v>15</v>
      </c>
      <c r="B22" s="75">
        <f t="shared" si="0"/>
        <v>3</v>
      </c>
      <c r="C22" s="75">
        <v>2.5</v>
      </c>
      <c r="D22" s="75">
        <v>0.5</v>
      </c>
      <c r="E22" s="75"/>
      <c r="F22" s="75"/>
      <c r="G22" s="75"/>
      <c r="H22" s="75"/>
      <c r="I22" s="75"/>
      <c r="J22" s="10" t="str">
        <f t="shared" ca="1" si="1"/>
        <v>Incomplete</v>
      </c>
      <c r="L22" s="13">
        <f t="shared" si="2"/>
        <v>15</v>
      </c>
      <c r="M22" s="76" t="str">
        <f>IF('15'!$A26="","",'15'!$A26)</f>
        <v/>
      </c>
      <c r="N22" s="76" t="str">
        <f>IF('15'!$A30="","",'15'!$A30)</f>
        <v/>
      </c>
      <c r="O22" s="76"/>
      <c r="P22" s="76"/>
      <c r="Q22" s="76"/>
      <c r="R22" s="76"/>
      <c r="S22" s="76"/>
    </row>
    <row r="23" spans="1:19" x14ac:dyDescent="0.25">
      <c r="A23" s="13">
        <v>16</v>
      </c>
      <c r="B23" s="75">
        <f t="shared" si="0"/>
        <v>3.75</v>
      </c>
      <c r="C23" s="75">
        <v>3.75</v>
      </c>
      <c r="D23" s="75"/>
      <c r="E23" s="75"/>
      <c r="F23" s="75"/>
      <c r="G23" s="75"/>
      <c r="H23" s="75"/>
      <c r="I23" s="75"/>
      <c r="J23" s="10" t="str">
        <f t="shared" ca="1" si="1"/>
        <v>Incomplete</v>
      </c>
      <c r="L23" s="13">
        <f t="shared" si="2"/>
        <v>16</v>
      </c>
      <c r="M23" s="76" t="str">
        <f>IF('16'!$A5="","",'16'!$A5)</f>
        <v/>
      </c>
      <c r="N23" s="76"/>
      <c r="O23" s="76"/>
      <c r="P23" s="76"/>
      <c r="Q23" s="76"/>
      <c r="R23" s="76"/>
      <c r="S23" s="76"/>
    </row>
    <row r="24" spans="1:19" x14ac:dyDescent="0.25">
      <c r="A24" s="13">
        <v>17</v>
      </c>
      <c r="B24" s="75">
        <f t="shared" si="0"/>
        <v>2.75</v>
      </c>
      <c r="C24" s="75">
        <v>2.25</v>
      </c>
      <c r="D24" s="75">
        <v>0.5</v>
      </c>
      <c r="E24" s="75"/>
      <c r="F24" s="75"/>
      <c r="G24" s="75"/>
      <c r="H24" s="75"/>
      <c r="I24" s="75"/>
      <c r="J24" s="10" t="str">
        <f t="shared" ca="1" si="1"/>
        <v>Incomplete</v>
      </c>
      <c r="L24" s="13">
        <f t="shared" si="2"/>
        <v>17</v>
      </c>
      <c r="M24" s="76" t="str">
        <f>IF('17'!$A33="","",'17'!$A33)</f>
        <v/>
      </c>
      <c r="N24" s="76" t="str">
        <f>IF('17'!$A37="","",'17'!$A37)</f>
        <v/>
      </c>
      <c r="O24" s="76"/>
      <c r="P24" s="76"/>
      <c r="Q24" s="76"/>
      <c r="R24" s="76"/>
      <c r="S24" s="76"/>
    </row>
    <row r="25" spans="1:19" x14ac:dyDescent="0.25">
      <c r="A25" s="13">
        <v>18</v>
      </c>
      <c r="B25" s="75">
        <f t="shared" si="0"/>
        <v>3.5</v>
      </c>
      <c r="C25" s="75">
        <v>1.75</v>
      </c>
      <c r="D25" s="75">
        <v>0.75</v>
      </c>
      <c r="E25" s="75">
        <v>1</v>
      </c>
      <c r="F25" s="75"/>
      <c r="G25" s="75"/>
      <c r="H25" s="75"/>
      <c r="I25" s="75"/>
      <c r="J25" s="10" t="str">
        <f t="shared" ca="1" si="1"/>
        <v>Incomplete</v>
      </c>
      <c r="L25" s="13">
        <f t="shared" si="2"/>
        <v>18</v>
      </c>
      <c r="M25" s="76" t="str">
        <f>IF('18'!$A21="","",'18'!$A21)</f>
        <v/>
      </c>
      <c r="N25" s="76" t="str">
        <f>IF('18'!$A25="","",'18'!$A25)</f>
        <v/>
      </c>
      <c r="O25" s="76" t="str">
        <f>IF('18'!$A29="","",'18'!$A29)</f>
        <v/>
      </c>
      <c r="P25" s="76"/>
      <c r="Q25" s="76"/>
      <c r="R25" s="76"/>
      <c r="S25" s="76"/>
    </row>
    <row r="26" spans="1:19" x14ac:dyDescent="0.25">
      <c r="A26" s="13">
        <v>19</v>
      </c>
      <c r="B26" s="75">
        <f t="shared" si="0"/>
        <v>3.5</v>
      </c>
      <c r="C26" s="75">
        <v>0.5</v>
      </c>
      <c r="D26" s="75">
        <v>1</v>
      </c>
      <c r="E26" s="75">
        <v>1</v>
      </c>
      <c r="F26" s="75">
        <v>1</v>
      </c>
      <c r="G26" s="75"/>
      <c r="H26" s="75"/>
      <c r="I26" s="75"/>
      <c r="J26" s="10" t="str">
        <f t="shared" ca="1" si="1"/>
        <v>Incomplete</v>
      </c>
      <c r="L26" s="13">
        <f t="shared" si="2"/>
        <v>19</v>
      </c>
      <c r="M26" s="76" t="str">
        <f>IF('19'!$A8="","",'19'!$A8)</f>
        <v/>
      </c>
      <c r="N26" s="76" t="str">
        <f>IF('19'!$A12="","",'19'!$A12)</f>
        <v/>
      </c>
      <c r="O26" s="76" t="str">
        <f>IF('19'!$A16="","",'19'!$A16)</f>
        <v/>
      </c>
      <c r="P26" s="76" t="str">
        <f>IF('19'!$A20="","",'19'!$A20)</f>
        <v/>
      </c>
      <c r="Q26" s="76"/>
      <c r="R26" s="76"/>
      <c r="S26" s="76"/>
    </row>
    <row r="27" spans="1:19" x14ac:dyDescent="0.25">
      <c r="A27" s="13">
        <v>20</v>
      </c>
      <c r="B27" s="75">
        <f t="shared" si="0"/>
        <v>1.5</v>
      </c>
      <c r="C27" s="75">
        <v>0.75</v>
      </c>
      <c r="D27" s="75">
        <v>0.75</v>
      </c>
      <c r="E27" s="75"/>
      <c r="F27" s="75"/>
      <c r="G27" s="75"/>
      <c r="H27" s="75"/>
      <c r="I27" s="75"/>
      <c r="J27" s="10" t="str">
        <f t="shared" ref="J27:J32" ca="1" si="3">INDIRECT("'"&amp;A27&amp;"'!B1")</f>
        <v>Incomplete</v>
      </c>
      <c r="L27" s="13">
        <f t="shared" ref="L27:L33" si="4">A27</f>
        <v>20</v>
      </c>
      <c r="M27" s="76" t="str">
        <f>IF('20'!$A27="","",'20'!$A27)</f>
        <v/>
      </c>
      <c r="N27" s="76" t="str">
        <f>IF('20'!$A31="","",'20'!$A31)</f>
        <v/>
      </c>
      <c r="O27" s="76"/>
      <c r="P27" s="76"/>
      <c r="Q27" s="76"/>
      <c r="R27" s="76"/>
      <c r="S27" s="76"/>
    </row>
    <row r="28" spans="1:19" x14ac:dyDescent="0.25">
      <c r="A28" s="13">
        <v>21</v>
      </c>
      <c r="B28" s="75">
        <f t="shared" si="0"/>
        <v>4.75</v>
      </c>
      <c r="C28" s="75">
        <v>2.5</v>
      </c>
      <c r="D28" s="75">
        <v>1.75</v>
      </c>
      <c r="E28" s="75">
        <v>0.5</v>
      </c>
      <c r="F28" s="75"/>
      <c r="G28" s="75"/>
      <c r="H28" s="75"/>
      <c r="I28" s="75"/>
      <c r="J28" s="10" t="str">
        <f t="shared" ca="1" si="3"/>
        <v>Incomplete</v>
      </c>
      <c r="L28" s="13">
        <f t="shared" si="4"/>
        <v>21</v>
      </c>
      <c r="M28" s="76" t="str">
        <f>IF('21'!$A26="","",'21'!$A26)</f>
        <v/>
      </c>
      <c r="N28" s="76" t="str">
        <f>IF('21'!$A30="","",'21'!$A30)</f>
        <v/>
      </c>
      <c r="O28" s="76" t="str">
        <f>IF('21'!$A34="","",'21'!$A34)</f>
        <v/>
      </c>
      <c r="P28" s="76"/>
      <c r="Q28" s="76"/>
      <c r="R28" s="76"/>
      <c r="S28" s="76"/>
    </row>
    <row r="29" spans="1:19" x14ac:dyDescent="0.25">
      <c r="A29" s="13">
        <v>22</v>
      </c>
      <c r="B29" s="75">
        <f t="shared" si="0"/>
        <v>2.75</v>
      </c>
      <c r="C29" s="75">
        <v>1.25</v>
      </c>
      <c r="D29" s="75">
        <v>1</v>
      </c>
      <c r="E29" s="75">
        <v>0.5</v>
      </c>
      <c r="F29" s="75"/>
      <c r="G29" s="75"/>
      <c r="H29" s="75"/>
      <c r="I29" s="75"/>
      <c r="J29" s="10" t="str">
        <f t="shared" ca="1" si="3"/>
        <v>Incomplete</v>
      </c>
      <c r="L29" s="13">
        <f t="shared" si="4"/>
        <v>22</v>
      </c>
      <c r="M29" s="76" t="str">
        <f>IF('22'!$A20="","",'22'!$A20)</f>
        <v/>
      </c>
      <c r="N29" s="76" t="str">
        <f>IF('22'!$A24="","",'22'!$A24)</f>
        <v/>
      </c>
      <c r="O29" s="76" t="str">
        <f>IF('22'!$A28="","",'22'!$A28)</f>
        <v/>
      </c>
      <c r="P29" s="76"/>
      <c r="Q29" s="76"/>
      <c r="R29" s="76"/>
      <c r="S29" s="76"/>
    </row>
    <row r="30" spans="1:19" x14ac:dyDescent="0.25">
      <c r="A30" s="17">
        <v>23</v>
      </c>
      <c r="B30" s="75">
        <f t="shared" si="0"/>
        <v>1.75</v>
      </c>
      <c r="C30" s="75">
        <v>0.25</v>
      </c>
      <c r="D30" s="75">
        <v>1</v>
      </c>
      <c r="E30" s="75">
        <v>0.5</v>
      </c>
      <c r="F30" s="75"/>
      <c r="G30" s="75"/>
      <c r="H30" s="75"/>
      <c r="I30" s="75"/>
      <c r="J30" s="10" t="str">
        <f t="shared" ca="1" si="3"/>
        <v>Incomplete</v>
      </c>
      <c r="L30" s="13">
        <f t="shared" si="4"/>
        <v>23</v>
      </c>
      <c r="M30" s="76" t="str">
        <f>IF('23'!$A21="","",'23'!$A21)</f>
        <v/>
      </c>
      <c r="N30" s="76" t="str">
        <f>IF('23'!$A25="","",'23'!$A25)</f>
        <v/>
      </c>
      <c r="O30" s="76" t="str">
        <f>IF('23'!$A29="","",'23'!$A29)</f>
        <v/>
      </c>
      <c r="P30" s="76"/>
      <c r="Q30" s="76"/>
      <c r="R30" s="76"/>
      <c r="S30" s="76"/>
    </row>
    <row r="31" spans="1:19" x14ac:dyDescent="0.25">
      <c r="A31" s="17">
        <v>24</v>
      </c>
      <c r="B31" s="75">
        <f t="shared" si="0"/>
        <v>2</v>
      </c>
      <c r="C31" s="75">
        <v>2</v>
      </c>
      <c r="D31" s="75"/>
      <c r="E31" s="75"/>
      <c r="F31" s="75"/>
      <c r="G31" s="75"/>
      <c r="H31" s="75"/>
      <c r="I31" s="75"/>
      <c r="J31" s="10" t="str">
        <f t="shared" ca="1" si="3"/>
        <v>Incomplete</v>
      </c>
      <c r="L31" s="13">
        <f t="shared" si="4"/>
        <v>24</v>
      </c>
      <c r="M31" s="76" t="str">
        <f>IF('24'!$A5="","",'24'!$A5)</f>
        <v/>
      </c>
      <c r="N31" s="76"/>
      <c r="O31" s="76"/>
      <c r="P31" s="76"/>
      <c r="Q31" s="76"/>
      <c r="R31" s="76"/>
      <c r="S31" s="76"/>
    </row>
    <row r="32" spans="1:19" x14ac:dyDescent="0.25">
      <c r="A32" s="13">
        <v>25</v>
      </c>
      <c r="B32" s="75">
        <f t="shared" si="0"/>
        <v>3.25</v>
      </c>
      <c r="C32" s="75">
        <v>2</v>
      </c>
      <c r="D32" s="75">
        <v>0.5</v>
      </c>
      <c r="E32" s="75">
        <v>0.5</v>
      </c>
      <c r="F32" s="75">
        <v>0.25</v>
      </c>
      <c r="G32" s="75"/>
      <c r="H32" s="75"/>
      <c r="I32" s="75"/>
      <c r="J32" s="10" t="str">
        <f t="shared" ca="1" si="3"/>
        <v>Incomplete</v>
      </c>
      <c r="L32" s="13">
        <f t="shared" si="4"/>
        <v>25</v>
      </c>
      <c r="M32" s="76" t="str">
        <f>IF('25'!$A21="","",'25'!$A21)</f>
        <v/>
      </c>
      <c r="N32" s="76" t="str">
        <f>IF('25'!$A26="","",'25'!$A26)</f>
        <v/>
      </c>
      <c r="O32" s="76" t="str">
        <f>IF('25'!$A30="","",'25'!$A30)</f>
        <v/>
      </c>
      <c r="P32" s="76" t="str">
        <f>IF('25'!$A34="","",'25'!$A34)</f>
        <v/>
      </c>
      <c r="Q32" s="76"/>
      <c r="R32" s="76"/>
      <c r="S32" s="76"/>
    </row>
    <row r="33" spans="1:19" x14ac:dyDescent="0.25">
      <c r="A33" s="13">
        <v>26</v>
      </c>
      <c r="B33" s="75">
        <f t="shared" ref="B33" si="5">SUM(C33:I33)</f>
        <v>2</v>
      </c>
      <c r="C33" s="75">
        <v>0.5</v>
      </c>
      <c r="D33" s="75">
        <v>1.5</v>
      </c>
      <c r="E33" s="75"/>
      <c r="F33" s="75"/>
      <c r="G33" s="75"/>
      <c r="H33" s="75"/>
      <c r="I33" s="75"/>
      <c r="J33" s="10" t="str">
        <f t="shared" ref="J33" ca="1" si="6">INDIRECT("'"&amp;A33&amp;"'!B1")</f>
        <v>Incomplete</v>
      </c>
      <c r="L33" s="13">
        <f t="shared" si="4"/>
        <v>26</v>
      </c>
      <c r="M33" s="76" t="str">
        <f>IF('26'!$A8="","",'26'!$A8)</f>
        <v/>
      </c>
      <c r="N33" s="76" t="str">
        <f>IF('26'!$A12="","",'26'!$A12)</f>
        <v/>
      </c>
      <c r="O33" s="76"/>
      <c r="P33" s="76"/>
      <c r="Q33" s="76"/>
      <c r="R33" s="76"/>
      <c r="S33" s="76"/>
    </row>
  </sheetData>
  <mergeCells count="1">
    <mergeCell ref="B6:B7"/>
  </mergeCells>
  <conditionalFormatting sqref="J8:J32">
    <cfRule type="cellIs" dxfId="97" priority="197" operator="equal">
      <formula>"Finished"</formula>
    </cfRule>
    <cfRule type="cellIs" dxfId="96" priority="198" operator="equal">
      <formula>"Flag for Review"</formula>
    </cfRule>
    <cfRule type="cellIs" dxfId="95" priority="199" operator="equal">
      <formula>"Incomplete"</formula>
    </cfRule>
  </conditionalFormatting>
  <conditionalFormatting sqref="P2">
    <cfRule type="expression" dxfId="94" priority="36">
      <formula>LEN(P2)=0</formula>
    </cfRule>
    <cfRule type="cellIs" dxfId="93" priority="194" operator="greaterThanOrEqual">
      <formula>0.75</formula>
    </cfRule>
    <cfRule type="cellIs" dxfId="92" priority="195" operator="greaterThanOrEqual">
      <formula>0.65</formula>
    </cfRule>
    <cfRule type="cellIs" dxfId="91" priority="196" operator="greaterThanOrEqual">
      <formula>0</formula>
    </cfRule>
  </conditionalFormatting>
  <conditionalFormatting sqref="C8:I32">
    <cfRule type="containsBlanks" dxfId="90" priority="200">
      <formula>LEN(TRIM(C8))=0</formula>
    </cfRule>
  </conditionalFormatting>
  <conditionalFormatting sqref="M8:S32">
    <cfRule type="expression" dxfId="89" priority="9">
      <formula>C8=""</formula>
    </cfRule>
    <cfRule type="expression" dxfId="88" priority="10">
      <formula>M8/C8&gt;=0.75</formula>
    </cfRule>
    <cfRule type="expression" dxfId="87" priority="11">
      <formula>M8/C8&gt;=0.65</formula>
    </cfRule>
    <cfRule type="expression" dxfId="86" priority="12">
      <formula>M8/C8&gt;=0</formula>
    </cfRule>
  </conditionalFormatting>
  <conditionalFormatting sqref="J33">
    <cfRule type="cellIs" dxfId="85" priority="5" operator="equal">
      <formula>"Finished"</formula>
    </cfRule>
    <cfRule type="cellIs" dxfId="84" priority="6" operator="equal">
      <formula>"Flag for Review"</formula>
    </cfRule>
    <cfRule type="cellIs" dxfId="83" priority="7" operator="equal">
      <formula>"Incomplete"</formula>
    </cfRule>
  </conditionalFormatting>
  <conditionalFormatting sqref="C33:I33">
    <cfRule type="containsBlanks" dxfId="82" priority="8">
      <formula>LEN(TRIM(C33))=0</formula>
    </cfRule>
  </conditionalFormatting>
  <conditionalFormatting sqref="M33:S33">
    <cfRule type="expression" dxfId="81" priority="1">
      <formula>C33=""</formula>
    </cfRule>
    <cfRule type="expression" dxfId="80" priority="2">
      <formula>M33/C33&gt;=0.75</formula>
    </cfRule>
    <cfRule type="expression" dxfId="79" priority="3">
      <formula>M33/C33&gt;=0.65</formula>
    </cfRule>
    <cfRule type="expression" dxfId="78" priority="4">
      <formula>M33/C33&gt;=0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'26'!A1"/>
    <hyperlink ref="L33" location="'26'!A1" display="'26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89"/>
  <sheetViews>
    <sheetView workbookViewId="0">
      <selection activeCell="H1" sqref="H1:I1"/>
    </sheetView>
  </sheetViews>
  <sheetFormatPr defaultColWidth="9.140625" defaultRowHeight="15" x14ac:dyDescent="0.25"/>
  <cols>
    <col min="1" max="1" width="9.140625" style="27"/>
    <col min="2" max="2" width="16" style="27" bestFit="1" customWidth="1"/>
    <col min="3" max="9" width="11.140625" style="27" customWidth="1"/>
    <col min="10" max="16384" width="9.140625" style="27"/>
  </cols>
  <sheetData>
    <row r="1" spans="1:10" x14ac:dyDescent="0.25">
      <c r="A1" s="7">
        <v>1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2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/>
      <c r="C3" s="23"/>
      <c r="D3" s="23"/>
      <c r="E3" s="23"/>
      <c r="F3" s="23"/>
      <c r="G3" s="23"/>
      <c r="H3" s="23"/>
      <c r="I3" s="24"/>
      <c r="J3" s="80"/>
    </row>
    <row r="4" spans="1:10" x14ac:dyDescent="0.25">
      <c r="A4" s="9">
        <f>INDEX('Point Grid'!B:B,MATCH('1'!A1,'Point Grid'!A:A,0))</f>
        <v>3</v>
      </c>
      <c r="B4" s="23"/>
      <c r="C4" s="23"/>
      <c r="D4" s="23"/>
      <c r="E4" s="23"/>
      <c r="F4" s="23"/>
      <c r="G4" s="23"/>
      <c r="H4" s="23"/>
      <c r="I4" s="24"/>
      <c r="J4" s="80"/>
    </row>
    <row r="5" spans="1:10" x14ac:dyDescent="0.25">
      <c r="A5" s="22"/>
      <c r="B5" s="23"/>
      <c r="C5" s="23"/>
      <c r="D5" s="23"/>
      <c r="E5" s="23"/>
      <c r="F5" s="23"/>
      <c r="G5" s="23"/>
      <c r="H5" s="23"/>
      <c r="I5" s="24"/>
      <c r="J5" s="80"/>
    </row>
    <row r="6" spans="1:10" x14ac:dyDescent="0.25">
      <c r="A6" s="33" t="s">
        <v>2</v>
      </c>
      <c r="B6" s="23" t="s">
        <v>36</v>
      </c>
      <c r="C6" s="23"/>
      <c r="D6" s="23"/>
      <c r="E6" s="23"/>
      <c r="F6" s="23"/>
      <c r="G6" s="23"/>
      <c r="H6" s="23"/>
      <c r="I6" s="24"/>
      <c r="J6" s="80"/>
    </row>
    <row r="7" spans="1:10" ht="15.75" thickBot="1" x14ac:dyDescent="0.3">
      <c r="A7" s="9">
        <f>INDEX('Point Grid'!$C$8:$I$33,MATCH($A$1,'Point Grid'!$A$8:$A$33,0),MATCH(A6,'Point Grid'!$C$7:$I$7,0))</f>
        <v>1</v>
      </c>
      <c r="B7" s="23"/>
      <c r="C7" s="23"/>
      <c r="D7" s="23"/>
      <c r="E7" s="23"/>
      <c r="F7" s="23"/>
      <c r="G7" s="23"/>
      <c r="H7" s="23"/>
      <c r="I7" s="24"/>
      <c r="J7" s="80"/>
    </row>
    <row r="8" spans="1:10" ht="15.75" thickBot="1" x14ac:dyDescent="0.3">
      <c r="A8" s="5"/>
      <c r="B8" s="50"/>
      <c r="C8" s="50"/>
      <c r="D8" s="50"/>
      <c r="E8" s="50"/>
      <c r="F8" s="50"/>
      <c r="G8" s="50"/>
      <c r="H8" s="50"/>
      <c r="I8" s="24"/>
      <c r="J8" s="80"/>
    </row>
    <row r="9" spans="1:10" x14ac:dyDescent="0.25">
      <c r="A9" s="33"/>
      <c r="B9" s="50"/>
      <c r="C9" s="50"/>
      <c r="D9" s="50"/>
      <c r="E9" s="50"/>
      <c r="F9" s="50"/>
      <c r="G9" s="50"/>
      <c r="H9" s="50"/>
      <c r="I9" s="24"/>
      <c r="J9" s="80"/>
    </row>
    <row r="10" spans="1:10" x14ac:dyDescent="0.25">
      <c r="A10" s="33" t="s">
        <v>3</v>
      </c>
      <c r="B10" s="23" t="s">
        <v>37</v>
      </c>
      <c r="C10" s="23"/>
      <c r="D10" s="23"/>
      <c r="E10" s="23"/>
      <c r="F10" s="23"/>
      <c r="G10" s="23"/>
      <c r="H10" s="23"/>
      <c r="I10" s="24"/>
      <c r="J10" s="80"/>
    </row>
    <row r="11" spans="1:10" ht="15.75" thickBot="1" x14ac:dyDescent="0.3">
      <c r="A11" s="9">
        <f>INDEX('Point Grid'!$C$8:$I$33,MATCH($A$1,'Point Grid'!$A$8:$A$33,0),MATCH(A10,'Point Grid'!$C$7:$I$7,0))</f>
        <v>1</v>
      </c>
      <c r="B11" s="23" t="s">
        <v>38</v>
      </c>
      <c r="C11" s="23"/>
      <c r="D11" s="23"/>
      <c r="E11" s="23"/>
      <c r="F11" s="23"/>
      <c r="G11" s="23"/>
      <c r="H11" s="23"/>
      <c r="I11" s="24"/>
      <c r="J11" s="80"/>
    </row>
    <row r="12" spans="1:10" ht="15.75" thickBot="1" x14ac:dyDescent="0.3">
      <c r="A12" s="5"/>
      <c r="B12" s="50"/>
      <c r="C12" s="50"/>
      <c r="D12" s="50"/>
      <c r="E12" s="50"/>
      <c r="F12" s="50"/>
      <c r="G12" s="50"/>
      <c r="H12" s="50"/>
      <c r="I12" s="24"/>
      <c r="J12" s="80"/>
    </row>
    <row r="13" spans="1:10" x14ac:dyDescent="0.25">
      <c r="A13" s="33"/>
      <c r="B13" s="50"/>
      <c r="C13" s="50"/>
      <c r="D13" s="50"/>
      <c r="E13" s="50"/>
      <c r="F13" s="50"/>
      <c r="G13" s="50"/>
      <c r="H13" s="50"/>
      <c r="I13" s="24"/>
      <c r="J13" s="80"/>
    </row>
    <row r="14" spans="1:10" x14ac:dyDescent="0.25">
      <c r="A14" s="33" t="s">
        <v>4</v>
      </c>
      <c r="B14" s="23" t="s">
        <v>39</v>
      </c>
      <c r="C14" s="23"/>
      <c r="D14" s="23"/>
      <c r="E14" s="23"/>
      <c r="F14" s="23"/>
      <c r="G14" s="23"/>
      <c r="H14" s="23"/>
      <c r="I14" s="24"/>
      <c r="J14" s="80"/>
    </row>
    <row r="15" spans="1:10" ht="15.75" thickBot="1" x14ac:dyDescent="0.3">
      <c r="A15" s="9">
        <f>INDEX('Point Grid'!$C$8:$I$33,MATCH($A$1,'Point Grid'!$A$8:$A$33,0),MATCH(A14,'Point Grid'!$C$7:$I$7,0))</f>
        <v>0.5</v>
      </c>
      <c r="B15" s="23" t="s">
        <v>40</v>
      </c>
      <c r="C15" s="23"/>
      <c r="D15" s="23"/>
      <c r="E15" s="23"/>
      <c r="F15" s="23"/>
      <c r="G15" s="23"/>
      <c r="H15" s="23"/>
      <c r="I15" s="24"/>
      <c r="J15" s="80"/>
    </row>
    <row r="16" spans="1:10" ht="15.75" thickBot="1" x14ac:dyDescent="0.3">
      <c r="A16" s="5"/>
      <c r="B16" s="23" t="s">
        <v>41</v>
      </c>
      <c r="C16" s="23"/>
      <c r="D16" s="23"/>
      <c r="E16" s="23"/>
      <c r="F16" s="23"/>
      <c r="G16" s="23"/>
      <c r="H16" s="23"/>
      <c r="I16" s="24"/>
      <c r="J16" s="80"/>
    </row>
    <row r="17" spans="1:10" x14ac:dyDescent="0.25">
      <c r="A17" s="33"/>
      <c r="B17" s="23"/>
      <c r="C17" s="23"/>
      <c r="D17" s="23"/>
      <c r="E17" s="23"/>
      <c r="F17" s="23"/>
      <c r="G17" s="23"/>
      <c r="H17" s="23"/>
      <c r="I17" s="24"/>
      <c r="J17" s="80"/>
    </row>
    <row r="18" spans="1:10" x14ac:dyDescent="0.25">
      <c r="A18" s="33" t="s">
        <v>5</v>
      </c>
      <c r="B18" s="23" t="s">
        <v>42</v>
      </c>
      <c r="C18" s="23"/>
      <c r="D18" s="23"/>
      <c r="E18" s="23"/>
      <c r="F18" s="23"/>
      <c r="G18" s="23"/>
      <c r="H18" s="23"/>
      <c r="I18" s="24"/>
      <c r="J18" s="80"/>
    </row>
    <row r="19" spans="1:10" ht="15.75" thickBot="1" x14ac:dyDescent="0.3">
      <c r="A19" s="9">
        <f>INDEX('Point Grid'!$C$8:$I$33,MATCH($A$1,'Point Grid'!$A$8:$A$33,0),MATCH(A18,'Point Grid'!$C$7:$I$7,0))</f>
        <v>0.5</v>
      </c>
      <c r="B19" s="23" t="s">
        <v>43</v>
      </c>
      <c r="C19" s="23"/>
      <c r="D19" s="23"/>
      <c r="E19" s="23"/>
      <c r="F19" s="23"/>
      <c r="G19" s="23"/>
      <c r="H19" s="23"/>
      <c r="I19" s="24"/>
      <c r="J19" s="80"/>
    </row>
    <row r="20" spans="1:10" ht="15.75" thickBot="1" x14ac:dyDescent="0.3">
      <c r="A20" s="5"/>
      <c r="B20" s="23"/>
      <c r="C20" s="23"/>
      <c r="D20" s="23"/>
      <c r="E20" s="23"/>
      <c r="F20" s="23"/>
      <c r="G20" s="23"/>
      <c r="H20" s="23"/>
      <c r="I20" s="24"/>
      <c r="J20" s="80"/>
    </row>
    <row r="21" spans="1:10" ht="15.75" thickBot="1" x14ac:dyDescent="0.3">
      <c r="A21" s="20"/>
      <c r="B21" s="81"/>
      <c r="C21" s="81"/>
      <c r="D21" s="81"/>
      <c r="E21" s="81"/>
      <c r="F21" s="81"/>
      <c r="G21" s="81"/>
      <c r="H21" s="81"/>
      <c r="I21" s="82"/>
      <c r="J21" s="80"/>
    </row>
    <row r="22" spans="1:10" x14ac:dyDescent="0.25">
      <c r="B22" s="80"/>
      <c r="C22" s="80"/>
      <c r="D22" s="80"/>
      <c r="E22" s="80"/>
      <c r="F22" s="80"/>
      <c r="G22" s="80"/>
      <c r="H22" s="80"/>
      <c r="I22" s="80"/>
      <c r="J22" s="80"/>
    </row>
    <row r="23" spans="1:10" x14ac:dyDescent="0.25">
      <c r="B23" s="80"/>
      <c r="C23" s="80"/>
      <c r="D23" s="80"/>
      <c r="E23" s="80"/>
      <c r="F23" s="80"/>
      <c r="G23" s="80"/>
      <c r="H23" s="80"/>
      <c r="I23" s="80"/>
      <c r="J23" s="80"/>
    </row>
    <row r="24" spans="1:10" x14ac:dyDescent="0.25">
      <c r="B24" s="80"/>
      <c r="C24" s="80"/>
      <c r="D24" s="80"/>
      <c r="E24" s="80"/>
      <c r="F24" s="80"/>
      <c r="G24" s="80"/>
      <c r="H24" s="80"/>
      <c r="I24" s="80"/>
      <c r="J24" s="80"/>
    </row>
    <row r="25" spans="1:10" x14ac:dyDescent="0.25">
      <c r="B25" s="80"/>
      <c r="C25" s="80"/>
      <c r="D25" s="80"/>
      <c r="E25" s="80"/>
      <c r="F25" s="80"/>
      <c r="G25" s="80"/>
      <c r="H25" s="80"/>
      <c r="I25" s="80"/>
      <c r="J25" s="80"/>
    </row>
    <row r="26" spans="1:10" x14ac:dyDescent="0.25">
      <c r="B26" s="80"/>
      <c r="C26" s="80"/>
      <c r="D26" s="80"/>
      <c r="E26" s="80"/>
      <c r="F26" s="80"/>
      <c r="G26" s="80"/>
      <c r="H26" s="80"/>
      <c r="I26" s="80"/>
      <c r="J26" s="80"/>
    </row>
    <row r="27" spans="1:10" x14ac:dyDescent="0.25">
      <c r="B27" s="80"/>
      <c r="C27" s="80"/>
      <c r="D27" s="80"/>
      <c r="E27" s="80"/>
      <c r="F27" s="80"/>
      <c r="G27" s="80"/>
      <c r="H27" s="80"/>
      <c r="I27" s="80"/>
      <c r="J27" s="80"/>
    </row>
    <row r="28" spans="1:10" x14ac:dyDescent="0.25">
      <c r="B28" s="80"/>
      <c r="C28" s="80"/>
      <c r="D28" s="80"/>
      <c r="E28" s="80"/>
      <c r="F28" s="80"/>
      <c r="G28" s="80"/>
      <c r="H28" s="80"/>
      <c r="I28" s="80"/>
      <c r="J28" s="80"/>
    </row>
    <row r="29" spans="1:10" x14ac:dyDescent="0.25">
      <c r="B29" s="80"/>
      <c r="C29" s="80"/>
      <c r="D29" s="80"/>
      <c r="E29" s="80"/>
      <c r="F29" s="80"/>
      <c r="G29" s="80"/>
      <c r="H29" s="80"/>
      <c r="I29" s="80"/>
      <c r="J29" s="80"/>
    </row>
    <row r="30" spans="1:10" x14ac:dyDescent="0.25">
      <c r="B30" s="80"/>
      <c r="C30" s="80"/>
      <c r="D30" s="80"/>
      <c r="E30" s="80"/>
      <c r="F30" s="80"/>
      <c r="G30" s="80"/>
      <c r="H30" s="80"/>
      <c r="I30" s="80"/>
      <c r="J30" s="80"/>
    </row>
    <row r="31" spans="1:10" x14ac:dyDescent="0.25">
      <c r="B31" s="80"/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 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0"/>
  <sheetViews>
    <sheetView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9" width="10.140625" style="27" customWidth="1"/>
    <col min="10" max="16384" width="9.140625" style="27"/>
  </cols>
  <sheetData>
    <row r="1" spans="1:10" x14ac:dyDescent="0.25">
      <c r="A1" s="7">
        <v>2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3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/>
      <c r="C3" s="23"/>
      <c r="D3" s="23"/>
      <c r="E3" s="23"/>
      <c r="F3" s="23"/>
      <c r="G3" s="23"/>
      <c r="H3" s="23"/>
      <c r="I3" s="24"/>
      <c r="J3" s="80"/>
    </row>
    <row r="4" spans="1:10" x14ac:dyDescent="0.25">
      <c r="A4" s="9">
        <f>INDEX('Point Grid'!B:B,MATCH('2'!A1,'Point Grid'!A:A,0))</f>
        <v>2.5</v>
      </c>
      <c r="B4" s="23"/>
      <c r="C4" s="23"/>
      <c r="D4" s="23"/>
      <c r="E4" s="23"/>
      <c r="F4" s="23"/>
      <c r="G4" s="23"/>
      <c r="H4" s="23"/>
      <c r="I4" s="24"/>
      <c r="J4" s="80"/>
    </row>
    <row r="5" spans="1:10" x14ac:dyDescent="0.25">
      <c r="A5" s="28"/>
      <c r="B5" s="23"/>
      <c r="C5" s="23"/>
      <c r="D5" s="23"/>
      <c r="E5" s="23"/>
      <c r="F5" s="23"/>
      <c r="G5" s="23"/>
      <c r="H5" s="23"/>
      <c r="I5" s="24"/>
      <c r="J5" s="80"/>
    </row>
    <row r="6" spans="1:10" x14ac:dyDescent="0.25">
      <c r="A6" s="33" t="s">
        <v>2</v>
      </c>
      <c r="B6" s="23" t="s">
        <v>44</v>
      </c>
      <c r="C6" s="23"/>
      <c r="D6" s="218"/>
      <c r="E6" s="218"/>
      <c r="F6" s="218"/>
      <c r="G6" s="218"/>
      <c r="H6" s="23"/>
      <c r="I6" s="24"/>
      <c r="J6" s="80"/>
    </row>
    <row r="7" spans="1:10" ht="15.75" thickBot="1" x14ac:dyDescent="0.3">
      <c r="A7" s="9">
        <f>INDEX('Point Grid'!$C$8:$I$33,MATCH($A$1,'Point Grid'!$A$8:$A$33,0),MATCH(A6,'Point Grid'!$C$7:$I$7,0))</f>
        <v>0.5</v>
      </c>
      <c r="B7" s="23"/>
      <c r="C7" s="23"/>
      <c r="D7" s="205"/>
      <c r="E7" s="111"/>
      <c r="F7" s="111"/>
      <c r="G7" s="205"/>
      <c r="H7" s="23"/>
      <c r="I7" s="24"/>
      <c r="J7" s="80"/>
    </row>
    <row r="8" spans="1:10" ht="15.75" thickBot="1" x14ac:dyDescent="0.3">
      <c r="A8" s="5"/>
      <c r="B8" s="23"/>
      <c r="C8" s="23"/>
      <c r="D8" s="205"/>
      <c r="E8" s="205"/>
      <c r="F8" s="205"/>
      <c r="G8" s="205"/>
      <c r="H8" s="23"/>
      <c r="I8" s="24"/>
      <c r="J8" s="80"/>
    </row>
    <row r="9" spans="1:10" x14ac:dyDescent="0.25">
      <c r="A9" s="25"/>
      <c r="B9" s="23"/>
      <c r="C9" s="23"/>
      <c r="D9" s="205"/>
      <c r="E9" s="205"/>
      <c r="F9" s="205"/>
      <c r="G9" s="205"/>
      <c r="H9" s="23"/>
      <c r="I9" s="24"/>
      <c r="J9" s="80"/>
    </row>
    <row r="10" spans="1:10" x14ac:dyDescent="0.25">
      <c r="A10" s="33" t="s">
        <v>3</v>
      </c>
      <c r="B10" s="23" t="s">
        <v>45</v>
      </c>
      <c r="C10" s="23"/>
      <c r="D10" s="205"/>
      <c r="E10" s="111"/>
      <c r="F10" s="111"/>
      <c r="G10" s="205"/>
      <c r="H10" s="23"/>
      <c r="I10" s="24"/>
      <c r="J10" s="80"/>
    </row>
    <row r="11" spans="1:10" ht="15.75" thickBot="1" x14ac:dyDescent="0.3">
      <c r="A11" s="9">
        <f>INDEX('Point Grid'!$C$8:$I$33,MATCH($A$1,'Point Grid'!$A$8:$A$33,0),MATCH(A10,'Point Grid'!$C$7:$I$7,0))</f>
        <v>1</v>
      </c>
      <c r="B11" s="23" t="s">
        <v>46</v>
      </c>
      <c r="C11" s="23"/>
      <c r="D11" s="205"/>
      <c r="E11" s="111"/>
      <c r="F11" s="111"/>
      <c r="G11" s="111"/>
      <c r="H11" s="23"/>
      <c r="I11" s="24"/>
      <c r="J11" s="80"/>
    </row>
    <row r="12" spans="1:10" ht="15.75" thickBot="1" x14ac:dyDescent="0.3">
      <c r="A12" s="5"/>
      <c r="B12" s="23" t="s">
        <v>48</v>
      </c>
      <c r="C12" s="23"/>
      <c r="D12" s="23"/>
      <c r="E12" s="23"/>
      <c r="F12" s="23"/>
      <c r="G12" s="23"/>
      <c r="H12" s="23"/>
      <c r="I12" s="24"/>
      <c r="J12" s="80"/>
    </row>
    <row r="13" spans="1:10" x14ac:dyDescent="0.25">
      <c r="A13" s="28"/>
      <c r="B13" s="23" t="s">
        <v>49</v>
      </c>
      <c r="C13" s="23"/>
      <c r="D13" s="23"/>
      <c r="E13" s="23"/>
      <c r="F13" s="23"/>
      <c r="G13" s="23"/>
      <c r="H13" s="23"/>
      <c r="I13" s="24"/>
      <c r="J13" s="80"/>
    </row>
    <row r="14" spans="1:10" x14ac:dyDescent="0.25">
      <c r="A14" s="38"/>
      <c r="B14" s="23"/>
      <c r="C14" s="23"/>
      <c r="D14" s="23"/>
      <c r="E14" s="23"/>
      <c r="F14" s="23"/>
      <c r="G14" s="23"/>
      <c r="H14" s="23"/>
      <c r="I14" s="24"/>
      <c r="J14" s="80"/>
    </row>
    <row r="15" spans="1:10" x14ac:dyDescent="0.25">
      <c r="A15" s="33" t="s">
        <v>4</v>
      </c>
      <c r="B15" s="23" t="s">
        <v>47</v>
      </c>
      <c r="C15" s="23"/>
      <c r="D15" s="23"/>
      <c r="E15" s="23"/>
      <c r="F15" s="23"/>
      <c r="G15" s="23"/>
      <c r="H15" s="23"/>
      <c r="I15" s="24"/>
      <c r="J15" s="80"/>
    </row>
    <row r="16" spans="1:10" ht="15.75" thickBot="1" x14ac:dyDescent="0.3">
      <c r="A16" s="9">
        <f>INDEX('Point Grid'!$C$8:$I$33,MATCH($A$1,'Point Grid'!$A$8:$A$33,0),MATCH(A15,'Point Grid'!$C$7:$I$7,0))</f>
        <v>1</v>
      </c>
      <c r="B16" s="23"/>
      <c r="C16" s="23"/>
      <c r="D16" s="23"/>
      <c r="E16" s="23"/>
      <c r="F16" s="23"/>
      <c r="G16" s="23"/>
      <c r="H16" s="23"/>
      <c r="I16" s="24"/>
      <c r="J16" s="80"/>
    </row>
    <row r="17" spans="1:10" ht="15.75" thickBot="1" x14ac:dyDescent="0.3">
      <c r="A17" s="5"/>
      <c r="B17" s="23"/>
      <c r="C17" s="23"/>
      <c r="D17" s="23"/>
      <c r="E17" s="23"/>
      <c r="F17" s="23"/>
      <c r="G17" s="23"/>
      <c r="H17" s="23"/>
      <c r="I17" s="24"/>
      <c r="J17" s="80"/>
    </row>
    <row r="18" spans="1:10" x14ac:dyDescent="0.25">
      <c r="A18" s="39"/>
      <c r="B18" s="23"/>
      <c r="C18" s="23"/>
      <c r="D18" s="23"/>
      <c r="E18" s="23"/>
      <c r="F18" s="23"/>
      <c r="G18" s="23"/>
      <c r="H18" s="23"/>
      <c r="I18" s="24"/>
      <c r="J18" s="80"/>
    </row>
    <row r="19" spans="1:10" x14ac:dyDescent="0.25">
      <c r="A19" s="36"/>
      <c r="B19" s="23"/>
      <c r="C19" s="23"/>
      <c r="D19" s="23"/>
      <c r="E19" s="23"/>
      <c r="F19" s="23"/>
      <c r="G19" s="23"/>
      <c r="H19" s="23"/>
      <c r="I19" s="24"/>
      <c r="J19" s="80"/>
    </row>
    <row r="20" spans="1:10" ht="15.75" thickBot="1" x14ac:dyDescent="0.3">
      <c r="A20" s="30"/>
      <c r="B20" s="81"/>
      <c r="C20" s="81"/>
      <c r="D20" s="81"/>
      <c r="E20" s="81"/>
      <c r="F20" s="81"/>
      <c r="G20" s="81"/>
      <c r="H20" s="81"/>
      <c r="I20" s="82"/>
      <c r="J20" s="80"/>
    </row>
    <row r="21" spans="1:10" x14ac:dyDescent="0.25">
      <c r="B21" s="80"/>
      <c r="C21" s="80"/>
      <c r="D21" s="80"/>
      <c r="E21" s="80"/>
      <c r="F21" s="80"/>
      <c r="G21" s="80"/>
      <c r="H21" s="80"/>
      <c r="I21" s="80"/>
      <c r="J21" s="80"/>
    </row>
    <row r="22" spans="1:10" x14ac:dyDescent="0.25">
      <c r="B22" s="80"/>
      <c r="C22" s="80"/>
      <c r="D22" s="80"/>
      <c r="E22" s="80"/>
      <c r="F22" s="80"/>
      <c r="G22" s="80"/>
      <c r="H22" s="80"/>
      <c r="I22" s="80"/>
      <c r="J22" s="80"/>
    </row>
    <row r="23" spans="1:10" x14ac:dyDescent="0.25">
      <c r="B23" s="80"/>
      <c r="C23" s="80"/>
      <c r="D23" s="80"/>
      <c r="E23" s="80"/>
      <c r="F23" s="80"/>
      <c r="G23" s="80"/>
      <c r="H23" s="80"/>
      <c r="I23" s="80"/>
      <c r="J23" s="80"/>
    </row>
    <row r="24" spans="1:10" x14ac:dyDescent="0.25">
      <c r="B24" s="80"/>
      <c r="C24" s="80"/>
      <c r="D24" s="80"/>
      <c r="E24" s="80"/>
      <c r="F24" s="80"/>
      <c r="G24" s="80"/>
      <c r="H24" s="80"/>
      <c r="I24" s="80"/>
      <c r="J24" s="80"/>
    </row>
    <row r="25" spans="1:10" x14ac:dyDescent="0.25">
      <c r="B25" s="80"/>
      <c r="C25" s="80"/>
      <c r="D25" s="80"/>
      <c r="E25" s="80"/>
      <c r="F25" s="80"/>
      <c r="G25" s="80"/>
      <c r="H25" s="80"/>
      <c r="I25" s="80"/>
      <c r="J25" s="80"/>
    </row>
    <row r="26" spans="1:10" x14ac:dyDescent="0.25">
      <c r="B26" s="80"/>
      <c r="C26" s="80"/>
      <c r="D26" s="80"/>
      <c r="E26" s="80"/>
      <c r="F26" s="80"/>
      <c r="G26" s="80"/>
      <c r="H26" s="80"/>
      <c r="I26" s="80"/>
      <c r="J26" s="80"/>
    </row>
    <row r="27" spans="1:10" x14ac:dyDescent="0.25">
      <c r="B27" s="80"/>
      <c r="C27" s="80"/>
      <c r="D27" s="80"/>
      <c r="E27" s="80"/>
      <c r="F27" s="80"/>
      <c r="G27" s="80"/>
      <c r="H27" s="80"/>
      <c r="I27" s="80"/>
      <c r="J27" s="80"/>
    </row>
    <row r="28" spans="1:10" x14ac:dyDescent="0.25">
      <c r="B28" s="80"/>
      <c r="C28" s="80"/>
      <c r="D28" s="80"/>
      <c r="E28" s="80"/>
      <c r="F28" s="80"/>
      <c r="G28" s="80"/>
      <c r="H28" s="80"/>
      <c r="I28" s="80"/>
      <c r="J28" s="80"/>
    </row>
    <row r="29" spans="1:10" x14ac:dyDescent="0.25">
      <c r="B29" s="80"/>
      <c r="C29" s="80"/>
      <c r="D29" s="80"/>
      <c r="E29" s="80"/>
      <c r="F29" s="80"/>
      <c r="G29" s="80"/>
      <c r="H29" s="80"/>
      <c r="I29" s="80"/>
      <c r="J29" s="80"/>
    </row>
    <row r="30" spans="1:10" x14ac:dyDescent="0.25">
      <c r="B30" s="80"/>
      <c r="C30" s="80"/>
      <c r="D30" s="80"/>
      <c r="E30" s="80"/>
      <c r="F30" s="80"/>
      <c r="G30" s="80"/>
      <c r="H30" s="80"/>
      <c r="I30" s="80"/>
      <c r="J30" s="80"/>
    </row>
    <row r="31" spans="1:10" x14ac:dyDescent="0.25">
      <c r="B31" s="80"/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decimal" allowBlank="1" showInputMessage="1" showErrorMessage="1" sqref="A8:A9 A12 A17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90"/>
  <sheetViews>
    <sheetView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3" width="12.42578125" style="27" bestFit="1" customWidth="1"/>
    <col min="4" max="4" width="10.28515625" style="27" customWidth="1"/>
    <col min="5" max="8" width="9.140625" style="27"/>
    <col min="9" max="9" width="13.7109375" style="27" customWidth="1"/>
    <col min="10" max="16384" width="9.140625" style="27"/>
  </cols>
  <sheetData>
    <row r="1" spans="1:10" x14ac:dyDescent="0.25">
      <c r="A1" s="7">
        <v>3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/>
      <c r="C3" s="23"/>
      <c r="D3" s="23"/>
      <c r="E3" s="23"/>
      <c r="F3" s="23"/>
      <c r="G3" s="23"/>
      <c r="H3" s="23"/>
      <c r="I3" s="24"/>
      <c r="J3" s="80"/>
    </row>
    <row r="4" spans="1:10" x14ac:dyDescent="0.25">
      <c r="A4" s="9">
        <f>INDEX('Point Grid'!B:B,MATCH('3'!A1,'Point Grid'!A:A,0))</f>
        <v>3</v>
      </c>
      <c r="B4" s="23"/>
      <c r="C4" s="23"/>
      <c r="D4" s="23"/>
      <c r="E4" s="23"/>
      <c r="F4" s="23"/>
      <c r="G4" s="23"/>
      <c r="H4" s="23"/>
      <c r="I4" s="24"/>
      <c r="J4" s="80"/>
    </row>
    <row r="5" spans="1:10" x14ac:dyDescent="0.25">
      <c r="A5" s="28"/>
      <c r="B5" s="23"/>
      <c r="C5" s="23"/>
      <c r="D5" s="23"/>
      <c r="E5" s="23"/>
      <c r="F5" s="23"/>
      <c r="G5" s="23"/>
      <c r="H5" s="23"/>
      <c r="I5" s="24"/>
      <c r="J5" s="80"/>
    </row>
    <row r="6" spans="1:10" x14ac:dyDescent="0.25">
      <c r="A6" s="33" t="s">
        <v>2</v>
      </c>
      <c r="B6" s="23" t="s">
        <v>50</v>
      </c>
      <c r="C6" s="23"/>
      <c r="D6" s="23"/>
      <c r="E6" s="23"/>
      <c r="F6" s="23"/>
      <c r="G6" s="23"/>
      <c r="H6" s="23"/>
      <c r="I6" s="24"/>
      <c r="J6" s="80"/>
    </row>
    <row r="7" spans="1:10" ht="15.75" thickBot="1" x14ac:dyDescent="0.3">
      <c r="A7" s="9">
        <f>INDEX('Point Grid'!$C$8:$I$33,MATCH($A$1,'Point Grid'!$A$8:$A$33,0),MATCH(A6,'Point Grid'!$C$7:$I$7,0))</f>
        <v>0.5</v>
      </c>
      <c r="B7" s="23" t="s">
        <v>51</v>
      </c>
      <c r="C7" s="23"/>
      <c r="D7" s="23"/>
      <c r="E7" s="23"/>
      <c r="F7" s="23"/>
      <c r="G7" s="23"/>
      <c r="H7" s="23"/>
      <c r="I7" s="24"/>
      <c r="J7" s="80"/>
    </row>
    <row r="8" spans="1:10" ht="15.75" thickBot="1" x14ac:dyDescent="0.3">
      <c r="A8" s="5"/>
      <c r="B8" s="23"/>
      <c r="C8" s="23"/>
      <c r="D8" s="23"/>
      <c r="E8" s="23"/>
      <c r="F8" s="23"/>
      <c r="G8" s="23"/>
      <c r="H8" s="23"/>
      <c r="I8" s="24"/>
      <c r="J8" s="80"/>
    </row>
    <row r="9" spans="1:10" x14ac:dyDescent="0.25">
      <c r="A9" s="28"/>
      <c r="B9" s="23"/>
      <c r="C9" s="23"/>
      <c r="D9" s="23"/>
      <c r="E9" s="23"/>
      <c r="F9" s="23"/>
      <c r="G9" s="23"/>
      <c r="H9" s="23"/>
      <c r="I9" s="24"/>
      <c r="J9" s="80"/>
    </row>
    <row r="10" spans="1:10" x14ac:dyDescent="0.25">
      <c r="A10" s="33" t="s">
        <v>3</v>
      </c>
      <c r="B10" s="23" t="s">
        <v>52</v>
      </c>
      <c r="C10" s="23"/>
      <c r="D10" s="23"/>
      <c r="E10" s="23"/>
      <c r="F10" s="23"/>
      <c r="G10" s="23"/>
      <c r="H10" s="23"/>
      <c r="I10" s="24"/>
      <c r="J10" s="80"/>
    </row>
    <row r="11" spans="1:10" ht="15.75" thickBot="1" x14ac:dyDescent="0.3">
      <c r="A11" s="9">
        <f>INDEX('Point Grid'!$C$8:$I$33,MATCH($A$1,'Point Grid'!$A$8:$A$33,0),MATCH(A10,'Point Grid'!$C$7:$I$7,0))</f>
        <v>1</v>
      </c>
      <c r="B11" s="23" t="s">
        <v>53</v>
      </c>
      <c r="C11" s="23"/>
      <c r="D11" s="23"/>
      <c r="E11" s="23"/>
      <c r="F11" s="23"/>
      <c r="G11" s="23"/>
      <c r="H11" s="23"/>
      <c r="I11" s="24"/>
      <c r="J11" s="80"/>
    </row>
    <row r="12" spans="1:10" ht="15.75" thickBot="1" x14ac:dyDescent="0.3">
      <c r="A12" s="5"/>
      <c r="B12" s="23"/>
      <c r="C12" s="23"/>
      <c r="D12" s="23"/>
      <c r="E12" s="23"/>
      <c r="F12" s="23"/>
      <c r="G12" s="23"/>
      <c r="H12" s="23"/>
      <c r="I12" s="24"/>
      <c r="J12" s="80"/>
    </row>
    <row r="13" spans="1:10" x14ac:dyDescent="0.25">
      <c r="A13" s="54"/>
      <c r="B13" s="23"/>
      <c r="C13" s="23"/>
      <c r="D13" s="23"/>
      <c r="E13" s="23"/>
      <c r="F13" s="23"/>
      <c r="G13" s="23"/>
      <c r="H13" s="23"/>
      <c r="I13" s="24"/>
      <c r="J13" s="80"/>
    </row>
    <row r="14" spans="1:10" x14ac:dyDescent="0.25">
      <c r="A14" s="33" t="s">
        <v>4</v>
      </c>
      <c r="B14" s="23" t="s">
        <v>54</v>
      </c>
      <c r="C14" s="23"/>
      <c r="D14" s="23"/>
      <c r="E14" s="23"/>
      <c r="F14" s="23"/>
      <c r="G14" s="23"/>
      <c r="H14" s="23"/>
      <c r="I14" s="24"/>
      <c r="J14" s="80"/>
    </row>
    <row r="15" spans="1:10" ht="15.75" thickBot="1" x14ac:dyDescent="0.3">
      <c r="A15" s="9">
        <f>INDEX('Point Grid'!$C$8:$I$33,MATCH($A$1,'Point Grid'!$A$8:$A$33,0),MATCH(A14,'Point Grid'!$C$7:$I$7,0))</f>
        <v>1.5</v>
      </c>
      <c r="B15" s="23" t="s">
        <v>55</v>
      </c>
      <c r="C15" s="23"/>
      <c r="D15" s="23"/>
      <c r="E15" s="23"/>
      <c r="F15" s="23"/>
      <c r="G15" s="23"/>
      <c r="H15" s="23"/>
      <c r="I15" s="24"/>
      <c r="J15" s="80"/>
    </row>
    <row r="16" spans="1:10" ht="15.75" thickBot="1" x14ac:dyDescent="0.3">
      <c r="A16" s="5"/>
      <c r="B16" s="23"/>
      <c r="C16" s="23"/>
      <c r="D16" s="23"/>
      <c r="E16" s="23"/>
      <c r="F16" s="23"/>
      <c r="G16" s="23"/>
      <c r="H16" s="23"/>
      <c r="I16" s="24"/>
      <c r="J16" s="80"/>
    </row>
    <row r="17" spans="1:10" x14ac:dyDescent="0.25">
      <c r="A17" s="28"/>
      <c r="B17" s="23"/>
      <c r="C17" s="23"/>
      <c r="D17" s="23"/>
      <c r="E17" s="23"/>
      <c r="F17" s="23"/>
      <c r="G17" s="23"/>
      <c r="H17" s="23"/>
      <c r="I17" s="24"/>
      <c r="J17" s="80"/>
    </row>
    <row r="18" spans="1:10" x14ac:dyDescent="0.25">
      <c r="A18" s="54"/>
      <c r="B18" s="23"/>
      <c r="C18" s="23"/>
      <c r="D18" s="23"/>
      <c r="E18" s="23"/>
      <c r="F18" s="23"/>
      <c r="G18" s="23"/>
      <c r="H18" s="23"/>
      <c r="I18" s="24"/>
      <c r="J18" s="80"/>
    </row>
    <row r="19" spans="1:10" x14ac:dyDescent="0.25">
      <c r="A19" s="54"/>
      <c r="B19" s="23"/>
      <c r="C19" s="23"/>
      <c r="D19" s="23"/>
      <c r="E19" s="23"/>
      <c r="F19" s="23"/>
      <c r="G19" s="23"/>
      <c r="H19" s="23"/>
      <c r="I19" s="24"/>
      <c r="J19" s="80"/>
    </row>
    <row r="20" spans="1:10" ht="15.75" thickBot="1" x14ac:dyDescent="0.3">
      <c r="A20" s="30"/>
      <c r="B20" s="81"/>
      <c r="C20" s="81"/>
      <c r="D20" s="81"/>
      <c r="E20" s="81"/>
      <c r="F20" s="81"/>
      <c r="G20" s="81"/>
      <c r="H20" s="81"/>
      <c r="I20" s="82"/>
      <c r="J20" s="80"/>
    </row>
    <row r="21" spans="1:10" x14ac:dyDescent="0.25">
      <c r="B21" s="80"/>
      <c r="C21" s="80"/>
      <c r="D21" s="80"/>
      <c r="E21" s="80"/>
      <c r="F21" s="80"/>
      <c r="G21" s="80"/>
      <c r="H21" s="80"/>
      <c r="I21" s="80"/>
      <c r="J21" s="80"/>
    </row>
    <row r="22" spans="1:10" x14ac:dyDescent="0.25">
      <c r="B22" s="80"/>
      <c r="C22" s="80"/>
      <c r="D22" s="80"/>
      <c r="E22" s="80"/>
      <c r="F22" s="80"/>
      <c r="G22" s="80"/>
      <c r="H22" s="80"/>
      <c r="I22" s="80"/>
      <c r="J22" s="80"/>
    </row>
    <row r="23" spans="1:10" x14ac:dyDescent="0.25">
      <c r="B23" s="80"/>
      <c r="C23" s="80"/>
      <c r="D23" s="80"/>
      <c r="E23" s="80"/>
      <c r="F23" s="80"/>
      <c r="G23" s="80"/>
      <c r="H23" s="80"/>
      <c r="I23" s="80"/>
      <c r="J23" s="80"/>
    </row>
    <row r="24" spans="1:10" x14ac:dyDescent="0.25">
      <c r="B24" s="80"/>
      <c r="C24" s="80"/>
      <c r="D24" s="80"/>
      <c r="E24" s="80"/>
      <c r="F24" s="80"/>
      <c r="G24" s="80"/>
      <c r="H24" s="80"/>
      <c r="I24" s="80"/>
      <c r="J24" s="80"/>
    </row>
    <row r="25" spans="1:10" x14ac:dyDescent="0.25">
      <c r="B25" s="80"/>
      <c r="C25" s="80"/>
      <c r="D25" s="80"/>
      <c r="E25" s="80"/>
      <c r="F25" s="80"/>
      <c r="G25" s="80"/>
      <c r="H25" s="80"/>
      <c r="I25" s="80"/>
      <c r="J25" s="80"/>
    </row>
    <row r="26" spans="1:10" x14ac:dyDescent="0.25">
      <c r="B26" s="80"/>
      <c r="C26" s="80"/>
      <c r="D26" s="80"/>
      <c r="E26" s="80"/>
      <c r="F26" s="80"/>
      <c r="G26" s="80"/>
      <c r="H26" s="80"/>
      <c r="I26" s="80"/>
      <c r="J26" s="80"/>
    </row>
    <row r="27" spans="1:10" x14ac:dyDescent="0.25">
      <c r="B27" s="80"/>
      <c r="C27" s="80"/>
      <c r="D27" s="80"/>
      <c r="E27" s="80"/>
      <c r="F27" s="80"/>
      <c r="G27" s="80"/>
      <c r="H27" s="80"/>
      <c r="I27" s="80"/>
      <c r="J27" s="80"/>
    </row>
    <row r="28" spans="1:10" x14ac:dyDescent="0.25">
      <c r="B28" s="80"/>
      <c r="C28" s="80"/>
      <c r="D28" s="80"/>
      <c r="E28" s="80"/>
      <c r="F28" s="80"/>
      <c r="G28" s="80"/>
      <c r="H28" s="80"/>
      <c r="I28" s="80"/>
      <c r="J28" s="80"/>
    </row>
    <row r="29" spans="1:10" x14ac:dyDescent="0.25">
      <c r="B29" s="80"/>
      <c r="C29" s="80"/>
      <c r="D29" s="80"/>
      <c r="E29" s="80"/>
      <c r="F29" s="80"/>
      <c r="G29" s="80"/>
      <c r="H29" s="80"/>
      <c r="I29" s="80"/>
      <c r="J29" s="80"/>
    </row>
    <row r="30" spans="1:10" x14ac:dyDescent="0.25">
      <c r="B30" s="80"/>
      <c r="C30" s="80"/>
      <c r="D30" s="80"/>
      <c r="E30" s="80"/>
      <c r="F30" s="80"/>
      <c r="G30" s="80"/>
      <c r="H30" s="80"/>
      <c r="I30" s="80"/>
      <c r="J30" s="80"/>
    </row>
    <row r="31" spans="1:10" x14ac:dyDescent="0.25">
      <c r="B31" s="80"/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2">
    <dataValidation type="decimal" allowBlank="1" showInputMessage="1" showErrorMessage="1" sqref="A8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90"/>
  <sheetViews>
    <sheetView workbookViewId="0"/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9" width="9.42578125" style="27" customWidth="1"/>
    <col min="10" max="10" width="10.7109375" style="27" customWidth="1"/>
    <col min="11" max="16384" width="9.140625" style="27"/>
  </cols>
  <sheetData>
    <row r="1" spans="1:10" x14ac:dyDescent="0.25">
      <c r="A1" s="7">
        <v>4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/>
      <c r="C3" s="23"/>
      <c r="D3" s="23"/>
      <c r="E3" s="23"/>
      <c r="F3" s="23"/>
      <c r="G3" s="23"/>
      <c r="H3" s="23"/>
      <c r="I3" s="24"/>
      <c r="J3" s="80"/>
    </row>
    <row r="4" spans="1:10" x14ac:dyDescent="0.25">
      <c r="A4" s="9">
        <f>INDEX('Point Grid'!B:B,MATCH('4'!A1,'Point Grid'!A:A,0))</f>
        <v>1.75</v>
      </c>
      <c r="B4" s="23"/>
      <c r="C4" s="23"/>
      <c r="D4" s="23"/>
      <c r="E4" s="23"/>
      <c r="F4" s="23"/>
      <c r="G4" s="23"/>
      <c r="H4" s="23"/>
      <c r="I4" s="24"/>
      <c r="J4" s="80"/>
    </row>
    <row r="5" spans="1:10" x14ac:dyDescent="0.25">
      <c r="A5" s="28"/>
      <c r="B5" s="83"/>
      <c r="C5" s="83"/>
      <c r="D5" s="83"/>
      <c r="E5" s="83"/>
      <c r="F5" s="83"/>
      <c r="G5" s="83"/>
      <c r="H5" s="83"/>
      <c r="I5" s="24"/>
      <c r="J5" s="80"/>
    </row>
    <row r="6" spans="1:10" x14ac:dyDescent="0.25">
      <c r="A6" s="33" t="s">
        <v>2</v>
      </c>
      <c r="B6" s="23" t="s">
        <v>56</v>
      </c>
      <c r="C6" s="23"/>
      <c r="D6" s="23"/>
      <c r="E6" s="23"/>
      <c r="F6" s="23"/>
      <c r="G6" s="23"/>
      <c r="H6" s="83"/>
      <c r="I6" s="24"/>
      <c r="J6" s="80"/>
    </row>
    <row r="7" spans="1:10" ht="15.75" thickBot="1" x14ac:dyDescent="0.3">
      <c r="A7" s="9">
        <f>INDEX('Point Grid'!$C$8:$I$33,MATCH($A$1,'Point Grid'!$A$8:$A$33,0),MATCH(A6,'Point Grid'!$C$7:$I$7,0))</f>
        <v>0.25</v>
      </c>
      <c r="B7" s="23" t="s">
        <v>57</v>
      </c>
      <c r="C7" s="23"/>
      <c r="D7" s="23"/>
      <c r="E7" s="23"/>
      <c r="F7" s="23"/>
      <c r="G7" s="23"/>
      <c r="H7" s="23"/>
      <c r="I7" s="24"/>
      <c r="J7" s="80"/>
    </row>
    <row r="8" spans="1:10" ht="15.75" thickBot="1" x14ac:dyDescent="0.3">
      <c r="A8" s="5"/>
      <c r="B8" s="83"/>
      <c r="C8" s="83"/>
      <c r="D8" s="83"/>
      <c r="E8" s="83"/>
      <c r="F8" s="83"/>
      <c r="G8" s="83"/>
      <c r="H8" s="23"/>
      <c r="I8" s="24"/>
      <c r="J8" s="80"/>
    </row>
    <row r="9" spans="1:10" x14ac:dyDescent="0.25">
      <c r="A9" s="54"/>
      <c r="B9" s="23"/>
      <c r="C9" s="23"/>
      <c r="D9" s="23"/>
      <c r="E9" s="23"/>
      <c r="F9" s="23"/>
      <c r="G9" s="23"/>
      <c r="H9" s="23"/>
      <c r="I9" s="24"/>
      <c r="J9" s="80"/>
    </row>
    <row r="10" spans="1:10" x14ac:dyDescent="0.25">
      <c r="A10" s="33" t="s">
        <v>3</v>
      </c>
      <c r="B10" s="23" t="s">
        <v>58</v>
      </c>
      <c r="C10" s="23"/>
      <c r="D10" s="23"/>
      <c r="E10" s="23"/>
      <c r="F10" s="23"/>
      <c r="G10" s="23"/>
      <c r="H10" s="23"/>
      <c r="I10" s="24"/>
      <c r="J10" s="80"/>
    </row>
    <row r="11" spans="1:10" ht="14.25" customHeight="1" thickBot="1" x14ac:dyDescent="0.3">
      <c r="A11" s="9">
        <f>INDEX('Point Grid'!$C$8:$I$33,MATCH($A$1,'Point Grid'!$A$8:$A$33,0),MATCH(A10,'Point Grid'!$C$7:$I$7,0))</f>
        <v>0.5</v>
      </c>
      <c r="B11" s="23" t="s">
        <v>59</v>
      </c>
      <c r="C11" s="23"/>
      <c r="D11" s="23"/>
      <c r="E11" s="23"/>
      <c r="F11" s="23"/>
      <c r="G11" s="23"/>
      <c r="H11" s="23"/>
      <c r="I11" s="24"/>
      <c r="J11" s="80"/>
    </row>
    <row r="12" spans="1:10" ht="15.75" thickBot="1" x14ac:dyDescent="0.3">
      <c r="A12" s="5"/>
      <c r="B12" s="23"/>
      <c r="C12" s="23"/>
      <c r="D12" s="23"/>
      <c r="E12" s="23"/>
      <c r="F12" s="23"/>
      <c r="G12" s="23"/>
      <c r="H12" s="23"/>
      <c r="I12" s="24"/>
      <c r="J12" s="80"/>
    </row>
    <row r="13" spans="1:10" x14ac:dyDescent="0.25">
      <c r="A13" s="54"/>
      <c r="B13" s="217"/>
      <c r="C13" s="23"/>
      <c r="D13" s="23"/>
      <c r="E13" s="23"/>
      <c r="F13" s="23"/>
      <c r="G13" s="23"/>
      <c r="H13" s="23"/>
      <c r="I13" s="24"/>
      <c r="J13" s="80"/>
    </row>
    <row r="14" spans="1:10" x14ac:dyDescent="0.25">
      <c r="A14" s="33" t="s">
        <v>4</v>
      </c>
      <c r="B14" s="83" t="s">
        <v>60</v>
      </c>
      <c r="C14" s="83"/>
      <c r="D14" s="83"/>
      <c r="E14" s="83"/>
      <c r="F14" s="83"/>
      <c r="G14" s="83"/>
      <c r="H14" s="83"/>
      <c r="I14" s="24"/>
      <c r="J14" s="80"/>
    </row>
    <row r="15" spans="1:10" ht="15.75" thickBot="1" x14ac:dyDescent="0.3">
      <c r="A15" s="9">
        <f>INDEX('Point Grid'!$C$8:$I$33,MATCH($A$1,'Point Grid'!$A$8:$A$33,0),MATCH(A14,'Point Grid'!$C$7:$I$7,0))</f>
        <v>0.5</v>
      </c>
      <c r="B15" s="23" t="s">
        <v>61</v>
      </c>
      <c r="C15" s="23"/>
      <c r="D15" s="23"/>
      <c r="E15" s="23"/>
      <c r="F15" s="23"/>
      <c r="G15" s="23"/>
      <c r="H15" s="23"/>
      <c r="I15" s="24"/>
      <c r="J15" s="80"/>
    </row>
    <row r="16" spans="1:10" ht="15.75" thickBot="1" x14ac:dyDescent="0.3">
      <c r="A16" s="5"/>
      <c r="B16" s="23"/>
      <c r="C16" s="23"/>
      <c r="D16" s="23"/>
      <c r="E16" s="23"/>
      <c r="F16" s="23"/>
      <c r="G16" s="23"/>
      <c r="H16" s="23"/>
      <c r="I16" s="24"/>
      <c r="J16" s="80"/>
    </row>
    <row r="17" spans="1:10" x14ac:dyDescent="0.25">
      <c r="A17" s="54"/>
      <c r="B17" s="83"/>
      <c r="C17" s="23"/>
      <c r="D17" s="23"/>
      <c r="E17" s="23"/>
      <c r="F17" s="23"/>
      <c r="G17" s="23"/>
      <c r="H17" s="23"/>
      <c r="I17" s="24"/>
      <c r="J17" s="80"/>
    </row>
    <row r="18" spans="1:10" x14ac:dyDescent="0.25">
      <c r="A18" s="33" t="s">
        <v>5</v>
      </c>
      <c r="B18" s="23" t="s">
        <v>62</v>
      </c>
      <c r="C18" s="23"/>
      <c r="D18" s="23"/>
      <c r="E18" s="23"/>
      <c r="F18" s="23"/>
      <c r="G18" s="23"/>
      <c r="H18" s="23"/>
      <c r="I18" s="24"/>
      <c r="J18" s="80"/>
    </row>
    <row r="19" spans="1:10" ht="15.75" thickBot="1" x14ac:dyDescent="0.3">
      <c r="A19" s="9">
        <f>INDEX('Point Grid'!$C$8:$I$33,MATCH($A$1,'Point Grid'!$A$8:$A$33,0),MATCH(A18,'Point Grid'!$C$7:$I$7,0))</f>
        <v>0.5</v>
      </c>
      <c r="B19" s="83"/>
      <c r="C19" s="83"/>
      <c r="D19" s="83"/>
      <c r="E19" s="83"/>
      <c r="F19" s="83"/>
      <c r="G19" s="83"/>
      <c r="H19" s="83"/>
      <c r="I19" s="150"/>
      <c r="J19" s="80"/>
    </row>
    <row r="20" spans="1:10" ht="15.75" thickBot="1" x14ac:dyDescent="0.3">
      <c r="A20" s="5"/>
      <c r="B20" s="23" t="s">
        <v>63</v>
      </c>
      <c r="C20" s="23"/>
      <c r="D20" s="23"/>
      <c r="E20" s="23"/>
      <c r="F20" s="23"/>
      <c r="G20" s="23"/>
      <c r="H20" s="23"/>
      <c r="I20" s="24"/>
      <c r="J20" s="80"/>
    </row>
    <row r="21" spans="1:10" x14ac:dyDescent="0.25">
      <c r="A21" s="54"/>
      <c r="B21" s="23" t="s">
        <v>64</v>
      </c>
      <c r="C21" s="23"/>
      <c r="D21" s="23"/>
      <c r="E21" s="23"/>
      <c r="F21" s="23"/>
      <c r="G21" s="23"/>
      <c r="H21" s="23"/>
      <c r="I21" s="24"/>
      <c r="J21" s="80"/>
    </row>
    <row r="22" spans="1:10" x14ac:dyDescent="0.25">
      <c r="A22" s="54"/>
      <c r="B22" s="23" t="s">
        <v>65</v>
      </c>
      <c r="C22" s="23"/>
      <c r="D22" s="23"/>
      <c r="E22" s="23"/>
      <c r="F22" s="23"/>
      <c r="G22" s="23"/>
      <c r="H22" s="23"/>
      <c r="I22" s="24"/>
      <c r="J22" s="80"/>
    </row>
    <row r="23" spans="1:10" x14ac:dyDescent="0.25">
      <c r="A23" s="54"/>
      <c r="B23" s="83" t="s">
        <v>64</v>
      </c>
      <c r="C23" s="83"/>
      <c r="D23" s="83"/>
      <c r="E23" s="83"/>
      <c r="F23" s="83"/>
      <c r="G23" s="83"/>
      <c r="H23" s="83"/>
      <c r="I23" s="150"/>
      <c r="J23" s="80"/>
    </row>
    <row r="24" spans="1:10" ht="15.75" thickBot="1" x14ac:dyDescent="0.3">
      <c r="A24" s="55"/>
      <c r="B24" s="91"/>
      <c r="C24" s="91"/>
      <c r="D24" s="91"/>
      <c r="E24" s="91"/>
      <c r="F24" s="91"/>
      <c r="G24" s="91"/>
      <c r="H24" s="91"/>
      <c r="I24" s="97"/>
      <c r="J24" s="80"/>
    </row>
    <row r="25" spans="1:10" x14ac:dyDescent="0.25">
      <c r="B25" s="80"/>
      <c r="C25" s="80"/>
      <c r="D25" s="80"/>
      <c r="E25" s="80"/>
      <c r="F25" s="80"/>
      <c r="G25" s="80"/>
      <c r="H25" s="80"/>
      <c r="I25" s="80"/>
      <c r="J25" s="80"/>
    </row>
    <row r="26" spans="1:10" x14ac:dyDescent="0.25">
      <c r="B26" s="80"/>
      <c r="C26" s="80"/>
      <c r="D26" s="80"/>
      <c r="E26" s="80"/>
      <c r="F26" s="80"/>
      <c r="G26" s="80"/>
      <c r="H26" s="80"/>
      <c r="I26" s="80"/>
      <c r="J26" s="80"/>
    </row>
    <row r="27" spans="1:10" x14ac:dyDescent="0.25">
      <c r="B27" s="80"/>
      <c r="C27" s="80"/>
      <c r="D27" s="80"/>
      <c r="E27" s="80"/>
      <c r="F27" s="80"/>
      <c r="G27" s="80"/>
      <c r="H27" s="80"/>
      <c r="I27" s="80"/>
      <c r="J27" s="80"/>
    </row>
    <row r="28" spans="1:10" x14ac:dyDescent="0.25">
      <c r="B28" s="80"/>
      <c r="C28" s="80"/>
      <c r="D28" s="80"/>
      <c r="E28" s="80"/>
      <c r="F28" s="80"/>
      <c r="G28" s="80"/>
      <c r="H28" s="80"/>
      <c r="I28" s="80"/>
      <c r="J28" s="80"/>
    </row>
    <row r="29" spans="1:10" x14ac:dyDescent="0.25">
      <c r="B29" s="80"/>
      <c r="C29" s="80"/>
      <c r="D29" s="80"/>
      <c r="E29" s="80"/>
      <c r="F29" s="80"/>
      <c r="G29" s="80"/>
      <c r="H29" s="80"/>
      <c r="I29" s="80"/>
      <c r="J29" s="80"/>
    </row>
    <row r="30" spans="1:10" x14ac:dyDescent="0.25">
      <c r="B30" s="80"/>
      <c r="C30" s="80"/>
      <c r="D30" s="80"/>
      <c r="E30" s="80"/>
      <c r="F30" s="80"/>
      <c r="G30" s="80"/>
      <c r="H30" s="80"/>
      <c r="I30" s="80"/>
      <c r="J30" s="80"/>
    </row>
    <row r="31" spans="1:10" x14ac:dyDescent="0.25">
      <c r="B31" s="80"/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89"/>
  <sheetViews>
    <sheetView workbookViewId="0"/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9" width="9.42578125" style="27" customWidth="1"/>
    <col min="10" max="10" width="10.7109375" style="27" customWidth="1"/>
    <col min="11" max="16384" width="9.140625" style="27"/>
  </cols>
  <sheetData>
    <row r="1" spans="1:10" x14ac:dyDescent="0.25">
      <c r="A1" s="7">
        <v>5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/>
      <c r="C3" s="23"/>
      <c r="D3" s="23"/>
      <c r="E3" s="23"/>
      <c r="F3" s="23"/>
      <c r="G3" s="23"/>
      <c r="H3" s="23"/>
      <c r="I3" s="24"/>
      <c r="J3" s="80"/>
    </row>
    <row r="4" spans="1:10" x14ac:dyDescent="0.25">
      <c r="A4" s="9">
        <f>INDEX('Point Grid'!B:B,MATCH($A$1,'Point Grid'!A:A,0))</f>
        <v>2.25</v>
      </c>
      <c r="B4" s="23"/>
      <c r="C4" s="23"/>
      <c r="D4" s="23"/>
      <c r="E4" s="23"/>
      <c r="F4" s="23"/>
      <c r="G4" s="23"/>
      <c r="H4" s="23"/>
      <c r="I4" s="24"/>
      <c r="J4" s="80"/>
    </row>
    <row r="5" spans="1:10" x14ac:dyDescent="0.25">
      <c r="A5" s="28"/>
      <c r="B5" s="23"/>
      <c r="C5" s="23"/>
      <c r="D5" s="23"/>
      <c r="E5" s="23"/>
      <c r="F5" s="23"/>
      <c r="G5" s="23"/>
      <c r="H5" s="23"/>
      <c r="I5" s="24"/>
      <c r="J5" s="80"/>
    </row>
    <row r="6" spans="1:10" x14ac:dyDescent="0.25">
      <c r="A6" s="33" t="s">
        <v>2</v>
      </c>
      <c r="B6" s="23" t="s">
        <v>66</v>
      </c>
      <c r="C6" s="23"/>
      <c r="D6" s="23"/>
      <c r="E6" s="23"/>
      <c r="F6" s="23"/>
      <c r="G6" s="23"/>
      <c r="H6" s="23"/>
      <c r="I6" s="24"/>
      <c r="J6" s="80"/>
    </row>
    <row r="7" spans="1:10" ht="15.75" thickBot="1" x14ac:dyDescent="0.3">
      <c r="A7" s="9">
        <f>INDEX('Point Grid'!$C$8:$I$33,MATCH($A$1,'Point Grid'!$A$8:$A$33,0),MATCH(A6,'Point Grid'!$C$7:$I$7,0))</f>
        <v>0.75</v>
      </c>
      <c r="B7" s="23" t="s">
        <v>67</v>
      </c>
      <c r="C7" s="23"/>
      <c r="D7" s="23"/>
      <c r="E7" s="23"/>
      <c r="F7" s="23"/>
      <c r="G7" s="23"/>
      <c r="H7" s="23"/>
      <c r="I7" s="24"/>
      <c r="J7" s="80"/>
    </row>
    <row r="8" spans="1:10" ht="15.75" thickBot="1" x14ac:dyDescent="0.3">
      <c r="A8" s="5"/>
      <c r="B8" s="23"/>
      <c r="C8" s="23"/>
      <c r="D8" s="23"/>
      <c r="E8" s="23"/>
      <c r="F8" s="23"/>
      <c r="G8" s="23"/>
      <c r="H8" s="23"/>
      <c r="I8" s="24"/>
      <c r="J8" s="80"/>
    </row>
    <row r="9" spans="1:10" x14ac:dyDescent="0.25">
      <c r="A9" s="28"/>
      <c r="B9" s="23"/>
      <c r="C9" s="23"/>
      <c r="D9" s="23"/>
      <c r="E9" s="23"/>
      <c r="F9" s="23"/>
      <c r="G9" s="23"/>
      <c r="H9" s="23"/>
      <c r="I9" s="24"/>
      <c r="J9" s="80"/>
    </row>
    <row r="10" spans="1:10" x14ac:dyDescent="0.25">
      <c r="A10" s="33" t="s">
        <v>3</v>
      </c>
      <c r="B10" s="23" t="s">
        <v>68</v>
      </c>
      <c r="C10" s="23"/>
      <c r="D10" s="23"/>
      <c r="E10" s="23"/>
      <c r="F10" s="23"/>
      <c r="G10" s="23"/>
      <c r="H10" s="23"/>
      <c r="I10" s="24"/>
      <c r="J10" s="80"/>
    </row>
    <row r="11" spans="1:10" ht="15.75" thickBot="1" x14ac:dyDescent="0.3">
      <c r="A11" s="9">
        <f>INDEX('Point Grid'!$C$8:$I$33,MATCH($A$1,'Point Grid'!$A$8:$A$33,0),MATCH(A10,'Point Grid'!$C$7:$I$7,0))</f>
        <v>1.5</v>
      </c>
      <c r="B11" s="23" t="s">
        <v>69</v>
      </c>
      <c r="C11" s="23"/>
      <c r="D11" s="23"/>
      <c r="E11" s="23"/>
      <c r="F11" s="23"/>
      <c r="G11" s="23"/>
      <c r="H11" s="23"/>
      <c r="I11" s="24"/>
      <c r="J11" s="80"/>
    </row>
    <row r="12" spans="1:10" ht="15.75" thickBot="1" x14ac:dyDescent="0.3">
      <c r="A12" s="5"/>
      <c r="B12" s="23" t="s">
        <v>70</v>
      </c>
      <c r="C12" s="23"/>
      <c r="D12" s="23"/>
      <c r="E12" s="23"/>
      <c r="F12" s="23"/>
      <c r="G12" s="23"/>
      <c r="H12" s="23"/>
      <c r="I12" s="24"/>
      <c r="J12" s="80"/>
    </row>
    <row r="13" spans="1:10" x14ac:dyDescent="0.25">
      <c r="A13" s="28"/>
      <c r="B13" s="23" t="s">
        <v>71</v>
      </c>
      <c r="C13" s="23"/>
      <c r="D13" s="23"/>
      <c r="E13" s="23"/>
      <c r="F13" s="23"/>
      <c r="G13" s="23"/>
      <c r="H13" s="23"/>
      <c r="I13" s="24"/>
      <c r="J13" s="80"/>
    </row>
    <row r="14" spans="1:10" x14ac:dyDescent="0.25">
      <c r="A14" s="33"/>
      <c r="B14" s="23"/>
      <c r="C14" s="23"/>
      <c r="D14" s="23"/>
      <c r="E14" s="23"/>
      <c r="F14" s="23"/>
      <c r="G14" s="23"/>
      <c r="H14" s="23"/>
      <c r="I14" s="24"/>
      <c r="J14" s="80"/>
    </row>
    <row r="15" spans="1:10" x14ac:dyDescent="0.25">
      <c r="A15" s="9"/>
      <c r="B15" s="23"/>
      <c r="C15" s="23"/>
      <c r="D15" s="23"/>
      <c r="E15" s="23"/>
      <c r="F15" s="23"/>
      <c r="G15" s="23"/>
      <c r="H15" s="23"/>
      <c r="I15" s="24"/>
      <c r="J15" s="80"/>
    </row>
    <row r="16" spans="1:10" x14ac:dyDescent="0.25">
      <c r="A16" s="56"/>
      <c r="B16" s="23"/>
      <c r="C16" s="23"/>
      <c r="D16" s="23"/>
      <c r="E16" s="23"/>
      <c r="F16" s="23"/>
      <c r="G16" s="23"/>
      <c r="H16" s="23"/>
      <c r="I16" s="24"/>
      <c r="J16" s="80"/>
    </row>
    <row r="17" spans="1:10" x14ac:dyDescent="0.25">
      <c r="A17" s="28"/>
      <c r="B17" s="23"/>
      <c r="C17" s="23"/>
      <c r="D17" s="23"/>
      <c r="E17" s="23"/>
      <c r="F17" s="23"/>
      <c r="G17" s="23"/>
      <c r="H17" s="23"/>
      <c r="I17" s="24"/>
      <c r="J17" s="80"/>
    </row>
    <row r="18" spans="1:10" x14ac:dyDescent="0.25">
      <c r="A18" s="33"/>
      <c r="B18" s="23"/>
      <c r="C18" s="23"/>
      <c r="D18" s="23"/>
      <c r="E18" s="23"/>
      <c r="F18" s="23"/>
      <c r="G18" s="23"/>
      <c r="H18" s="23"/>
      <c r="I18" s="24"/>
      <c r="J18" s="80"/>
    </row>
    <row r="19" spans="1:10" x14ac:dyDescent="0.25">
      <c r="A19" s="9"/>
      <c r="B19" s="23"/>
      <c r="C19" s="23"/>
      <c r="D19" s="23"/>
      <c r="E19" s="23"/>
      <c r="F19" s="23"/>
      <c r="G19" s="23"/>
      <c r="H19" s="23"/>
      <c r="I19" s="24"/>
      <c r="J19" s="80"/>
    </row>
    <row r="20" spans="1:10" ht="15.75" thickBot="1" x14ac:dyDescent="0.3">
      <c r="A20" s="30"/>
      <c r="B20" s="81"/>
      <c r="C20" s="81"/>
      <c r="D20" s="81"/>
      <c r="E20" s="81"/>
      <c r="F20" s="81"/>
      <c r="G20" s="81"/>
      <c r="H20" s="81"/>
      <c r="I20" s="82"/>
      <c r="J20" s="80"/>
    </row>
    <row r="21" spans="1:10" x14ac:dyDescent="0.25">
      <c r="B21" s="80"/>
      <c r="C21" s="80"/>
      <c r="D21" s="80"/>
      <c r="E21" s="80"/>
      <c r="F21" s="80"/>
      <c r="G21" s="80"/>
      <c r="H21" s="80"/>
      <c r="I21" s="80"/>
      <c r="J21" s="80"/>
    </row>
    <row r="22" spans="1:10" x14ac:dyDescent="0.25">
      <c r="B22" s="80"/>
      <c r="C22" s="80"/>
      <c r="D22" s="80"/>
      <c r="E22" s="80"/>
      <c r="F22" s="80"/>
      <c r="G22" s="80"/>
      <c r="H22" s="80"/>
      <c r="I22" s="80"/>
      <c r="J22" s="80"/>
    </row>
    <row r="23" spans="1:10" x14ac:dyDescent="0.25">
      <c r="B23" s="80"/>
      <c r="C23" s="80"/>
      <c r="D23" s="80"/>
      <c r="E23" s="80"/>
      <c r="F23" s="80"/>
      <c r="G23" s="80"/>
      <c r="H23" s="80"/>
      <c r="I23" s="80"/>
      <c r="J23" s="80"/>
    </row>
    <row r="24" spans="1:10" x14ac:dyDescent="0.25">
      <c r="B24" s="80"/>
      <c r="C24" s="80"/>
      <c r="D24" s="80"/>
      <c r="E24" s="80"/>
      <c r="F24" s="80"/>
      <c r="G24" s="80"/>
      <c r="H24" s="80"/>
      <c r="I24" s="80"/>
      <c r="J24" s="80"/>
    </row>
    <row r="25" spans="1:10" x14ac:dyDescent="0.25">
      <c r="B25" s="80"/>
      <c r="C25" s="80"/>
      <c r="D25" s="80"/>
      <c r="E25" s="80"/>
      <c r="F25" s="80"/>
      <c r="G25" s="80"/>
      <c r="H25" s="80"/>
      <c r="I25" s="80"/>
      <c r="J25" s="80"/>
    </row>
    <row r="26" spans="1:10" x14ac:dyDescent="0.25">
      <c r="B26" s="80"/>
      <c r="C26" s="80"/>
      <c r="D26" s="80"/>
      <c r="E26" s="80"/>
      <c r="F26" s="80"/>
      <c r="G26" s="80"/>
      <c r="H26" s="80"/>
      <c r="I26" s="80"/>
      <c r="J26" s="80"/>
    </row>
    <row r="27" spans="1:10" x14ac:dyDescent="0.25">
      <c r="B27" s="80"/>
      <c r="C27" s="80"/>
      <c r="D27" s="80"/>
      <c r="E27" s="80"/>
      <c r="F27" s="80"/>
      <c r="G27" s="80"/>
      <c r="H27" s="80"/>
      <c r="I27" s="80"/>
      <c r="J27" s="80"/>
    </row>
    <row r="28" spans="1:10" x14ac:dyDescent="0.25">
      <c r="B28" s="80"/>
      <c r="C28" s="80"/>
      <c r="D28" s="80"/>
      <c r="E28" s="80"/>
      <c r="F28" s="80"/>
      <c r="G28" s="80"/>
      <c r="H28" s="80"/>
      <c r="I28" s="80"/>
      <c r="J28" s="80"/>
    </row>
    <row r="29" spans="1:10" x14ac:dyDescent="0.25">
      <c r="B29" s="80"/>
      <c r="C29" s="80"/>
      <c r="D29" s="80"/>
      <c r="E29" s="80"/>
      <c r="F29" s="80"/>
      <c r="G29" s="80"/>
      <c r="H29" s="80"/>
      <c r="I29" s="80"/>
      <c r="J29" s="80"/>
    </row>
    <row r="30" spans="1:10" x14ac:dyDescent="0.25">
      <c r="B30" s="80"/>
      <c r="C30" s="80"/>
      <c r="D30" s="80"/>
      <c r="E30" s="80"/>
      <c r="F30" s="80"/>
      <c r="G30" s="80"/>
      <c r="H30" s="80"/>
      <c r="I30" s="80"/>
      <c r="J30" s="80"/>
    </row>
    <row r="31" spans="1:10" x14ac:dyDescent="0.25">
      <c r="B31" s="80"/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89"/>
  <sheetViews>
    <sheetView workbookViewId="0"/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9" width="9.42578125" style="27" customWidth="1"/>
    <col min="10" max="10" width="10.7109375" style="27" customWidth="1"/>
    <col min="11" max="16384" width="9.140625" style="27"/>
  </cols>
  <sheetData>
    <row r="1" spans="1:10" x14ac:dyDescent="0.25">
      <c r="A1" s="7">
        <v>6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/>
      <c r="C3" s="23"/>
      <c r="D3" s="23"/>
      <c r="E3" s="23"/>
      <c r="F3" s="23"/>
      <c r="G3" s="23"/>
      <c r="H3" s="23"/>
      <c r="I3" s="24"/>
      <c r="J3" s="80"/>
    </row>
    <row r="4" spans="1:10" x14ac:dyDescent="0.25">
      <c r="A4" s="9">
        <f>INDEX('Point Grid'!B:B,MATCH($A$1,'Point Grid'!A:A,0))</f>
        <v>2.5</v>
      </c>
      <c r="B4" s="23"/>
      <c r="C4" s="23"/>
      <c r="D4" s="23"/>
      <c r="E4" s="23"/>
      <c r="F4" s="23"/>
      <c r="G4" s="23"/>
      <c r="H4" s="23"/>
      <c r="I4" s="24"/>
      <c r="J4" s="80"/>
    </row>
    <row r="5" spans="1:10" x14ac:dyDescent="0.25">
      <c r="A5" s="28"/>
      <c r="B5" s="23"/>
      <c r="C5" s="23"/>
      <c r="D5" s="23"/>
      <c r="E5" s="23"/>
      <c r="F5" s="23"/>
      <c r="G5" s="23"/>
      <c r="H5" s="23"/>
      <c r="I5" s="24"/>
      <c r="J5" s="80"/>
    </row>
    <row r="6" spans="1:10" x14ac:dyDescent="0.25">
      <c r="A6" s="33" t="s">
        <v>2</v>
      </c>
      <c r="B6" s="23" t="s">
        <v>72</v>
      </c>
      <c r="C6" s="23"/>
      <c r="D6" s="23"/>
      <c r="E6" s="23"/>
      <c r="F6" s="23"/>
      <c r="G6" s="23"/>
      <c r="H6" s="23"/>
      <c r="I6" s="24"/>
      <c r="J6" s="80"/>
    </row>
    <row r="7" spans="1:10" ht="15.75" thickBot="1" x14ac:dyDescent="0.3">
      <c r="A7" s="9">
        <f>INDEX('Point Grid'!$C$8:$I$33,MATCH($A$1,'Point Grid'!$A$8:$A$33,0),MATCH(A6,'Point Grid'!$C$7:$I$7,0))</f>
        <v>1</v>
      </c>
      <c r="B7" s="23" t="s">
        <v>73</v>
      </c>
      <c r="C7" s="23"/>
      <c r="D7" s="23"/>
      <c r="E7" s="23"/>
      <c r="F7" s="23"/>
      <c r="G7" s="23"/>
      <c r="H7" s="23"/>
      <c r="I7" s="24"/>
      <c r="J7" s="80"/>
    </row>
    <row r="8" spans="1:10" ht="15.75" thickBot="1" x14ac:dyDescent="0.3">
      <c r="A8" s="5"/>
      <c r="B8" s="23"/>
      <c r="C8" s="23"/>
      <c r="D8" s="23"/>
      <c r="E8" s="23"/>
      <c r="F8" s="23"/>
      <c r="G8" s="23"/>
      <c r="H8" s="23"/>
      <c r="I8" s="24"/>
      <c r="J8" s="80"/>
    </row>
    <row r="9" spans="1:10" x14ac:dyDescent="0.25">
      <c r="A9" s="28"/>
      <c r="B9" s="83"/>
      <c r="C9" s="83"/>
      <c r="D9" s="83"/>
      <c r="E9" s="83"/>
      <c r="F9" s="83"/>
      <c r="G9" s="83"/>
      <c r="H9" s="83"/>
      <c r="I9" s="24"/>
      <c r="J9" s="80"/>
    </row>
    <row r="10" spans="1:10" x14ac:dyDescent="0.25">
      <c r="A10" s="33" t="s">
        <v>3</v>
      </c>
      <c r="B10" s="23" t="s">
        <v>74</v>
      </c>
      <c r="C10" s="23"/>
      <c r="D10" s="23"/>
      <c r="E10" s="23"/>
      <c r="F10" s="23"/>
      <c r="G10" s="23"/>
      <c r="H10" s="23"/>
      <c r="I10" s="24"/>
      <c r="J10" s="80"/>
    </row>
    <row r="11" spans="1:10" ht="15.75" thickBot="1" x14ac:dyDescent="0.3">
      <c r="A11" s="9">
        <f>INDEX('Point Grid'!$C$8:$I$33,MATCH($A$1,'Point Grid'!$A$8:$A$33,0),MATCH(A10,'Point Grid'!$C$7:$I$7,0))</f>
        <v>1.5</v>
      </c>
      <c r="B11" s="23"/>
      <c r="C11" s="23"/>
      <c r="D11" s="23"/>
      <c r="E11" s="23"/>
      <c r="F11" s="23"/>
      <c r="G11" s="23"/>
      <c r="H11" s="23"/>
      <c r="I11" s="24"/>
      <c r="J11" s="80"/>
    </row>
    <row r="12" spans="1:10" ht="15.75" thickBot="1" x14ac:dyDescent="0.3">
      <c r="A12" s="5"/>
      <c r="B12" s="23"/>
      <c r="C12" s="23"/>
      <c r="D12" s="23"/>
      <c r="E12" s="23"/>
      <c r="F12" s="23"/>
      <c r="G12" s="23"/>
      <c r="H12" s="23"/>
      <c r="I12" s="24"/>
      <c r="J12" s="80"/>
    </row>
    <row r="13" spans="1:10" x14ac:dyDescent="0.25">
      <c r="A13" s="28"/>
      <c r="B13" s="83"/>
      <c r="C13" s="83"/>
      <c r="D13" s="83"/>
      <c r="E13" s="83"/>
      <c r="F13" s="83"/>
      <c r="G13" s="83"/>
      <c r="H13" s="83"/>
      <c r="I13" s="24"/>
      <c r="J13" s="80"/>
    </row>
    <row r="14" spans="1:10" x14ac:dyDescent="0.25">
      <c r="A14" s="28"/>
      <c r="B14" s="23"/>
      <c r="C14" s="23"/>
      <c r="D14" s="23"/>
      <c r="E14" s="23"/>
      <c r="F14" s="23"/>
      <c r="G14" s="23"/>
      <c r="H14" s="23"/>
      <c r="I14" s="24"/>
      <c r="J14" s="80"/>
    </row>
    <row r="15" spans="1:10" x14ac:dyDescent="0.25">
      <c r="A15" s="28"/>
      <c r="B15" s="23"/>
      <c r="C15" s="23"/>
      <c r="D15" s="23"/>
      <c r="E15" s="23"/>
      <c r="F15" s="23"/>
      <c r="G15" s="23"/>
      <c r="H15" s="23"/>
      <c r="I15" s="24"/>
      <c r="J15" s="80"/>
    </row>
    <row r="16" spans="1:10" x14ac:dyDescent="0.25">
      <c r="A16" s="28"/>
      <c r="B16" s="23"/>
      <c r="C16" s="23"/>
      <c r="D16" s="23"/>
      <c r="E16" s="23"/>
      <c r="F16" s="23"/>
      <c r="G16" s="23"/>
      <c r="H16" s="23"/>
      <c r="I16" s="24"/>
      <c r="J16" s="80"/>
    </row>
    <row r="17" spans="1:10" x14ac:dyDescent="0.25">
      <c r="A17" s="54"/>
      <c r="B17" s="83"/>
      <c r="C17" s="83"/>
      <c r="D17" s="83"/>
      <c r="E17" s="83"/>
      <c r="F17" s="83"/>
      <c r="G17" s="83"/>
      <c r="H17" s="83"/>
      <c r="I17" s="24"/>
      <c r="J17" s="80"/>
    </row>
    <row r="18" spans="1:10" x14ac:dyDescent="0.25">
      <c r="A18" s="28"/>
      <c r="B18" s="23"/>
      <c r="C18" s="23"/>
      <c r="D18" s="23"/>
      <c r="E18" s="23"/>
      <c r="F18" s="23"/>
      <c r="G18" s="23"/>
      <c r="H18" s="23"/>
      <c r="I18" s="24"/>
      <c r="J18" s="80"/>
    </row>
    <row r="19" spans="1:10" x14ac:dyDescent="0.25">
      <c r="A19" s="28"/>
      <c r="B19" s="83"/>
      <c r="C19" s="23"/>
      <c r="D19" s="23"/>
      <c r="E19" s="23"/>
      <c r="F19" s="23"/>
      <c r="G19" s="23"/>
      <c r="H19" s="23"/>
      <c r="I19" s="24"/>
      <c r="J19" s="80"/>
    </row>
    <row r="20" spans="1:10" ht="15.75" thickBot="1" x14ac:dyDescent="0.3">
      <c r="A20" s="30"/>
      <c r="B20" s="81"/>
      <c r="C20" s="81"/>
      <c r="D20" s="81"/>
      <c r="E20" s="81"/>
      <c r="F20" s="81"/>
      <c r="G20" s="81"/>
      <c r="H20" s="81"/>
      <c r="I20" s="82"/>
      <c r="J20" s="80"/>
    </row>
    <row r="21" spans="1:10" x14ac:dyDescent="0.25">
      <c r="B21" s="80"/>
      <c r="C21" s="80"/>
      <c r="D21" s="80"/>
      <c r="E21" s="80"/>
      <c r="F21" s="80"/>
      <c r="G21" s="80"/>
      <c r="H21" s="80"/>
      <c r="I21" s="80"/>
      <c r="J21" s="80"/>
    </row>
    <row r="22" spans="1:10" x14ac:dyDescent="0.25">
      <c r="B22" s="80"/>
      <c r="C22" s="80"/>
      <c r="D22" s="80"/>
      <c r="E22" s="80"/>
      <c r="F22" s="80"/>
      <c r="G22" s="80"/>
      <c r="H22" s="80"/>
      <c r="I22" s="80"/>
      <c r="J22" s="80"/>
    </row>
    <row r="23" spans="1:10" x14ac:dyDescent="0.25">
      <c r="B23" s="80"/>
      <c r="C23" s="80"/>
      <c r="D23" s="80"/>
      <c r="E23" s="80"/>
      <c r="F23" s="80"/>
      <c r="G23" s="80"/>
      <c r="H23" s="80"/>
      <c r="I23" s="80"/>
      <c r="J23" s="80"/>
    </row>
    <row r="24" spans="1:10" x14ac:dyDescent="0.25">
      <c r="B24" s="80"/>
      <c r="C24" s="80"/>
      <c r="D24" s="80"/>
      <c r="E24" s="80"/>
      <c r="F24" s="80"/>
      <c r="G24" s="80"/>
      <c r="H24" s="80"/>
      <c r="I24" s="80"/>
      <c r="J24" s="80"/>
    </row>
    <row r="25" spans="1:10" x14ac:dyDescent="0.25">
      <c r="B25" s="80"/>
      <c r="C25" s="80"/>
      <c r="D25" s="80"/>
      <c r="E25" s="80"/>
      <c r="F25" s="80"/>
      <c r="G25" s="80"/>
      <c r="H25" s="80"/>
      <c r="I25" s="80"/>
      <c r="J25" s="80"/>
    </row>
    <row r="26" spans="1:10" x14ac:dyDescent="0.25">
      <c r="B26" s="80"/>
      <c r="C26" s="80"/>
      <c r="D26" s="80"/>
      <c r="E26" s="80"/>
      <c r="F26" s="80"/>
      <c r="G26" s="80"/>
      <c r="H26" s="80"/>
      <c r="I26" s="80"/>
      <c r="J26" s="80"/>
    </row>
    <row r="27" spans="1:10" x14ac:dyDescent="0.25">
      <c r="B27" s="80"/>
      <c r="C27" s="80"/>
      <c r="D27" s="80"/>
      <c r="E27" s="80"/>
      <c r="F27" s="80"/>
      <c r="G27" s="80"/>
      <c r="H27" s="80"/>
      <c r="I27" s="80"/>
      <c r="J27" s="80"/>
    </row>
    <row r="28" spans="1:10" x14ac:dyDescent="0.25">
      <c r="B28" s="80"/>
      <c r="C28" s="80"/>
      <c r="D28" s="80"/>
      <c r="E28" s="80"/>
      <c r="F28" s="80"/>
      <c r="G28" s="80"/>
      <c r="H28" s="80"/>
      <c r="I28" s="80"/>
      <c r="J28" s="80"/>
    </row>
    <row r="29" spans="1:10" x14ac:dyDescent="0.25">
      <c r="B29" s="80"/>
      <c r="C29" s="80"/>
      <c r="D29" s="80"/>
      <c r="E29" s="80"/>
      <c r="F29" s="80"/>
      <c r="G29" s="80"/>
      <c r="H29" s="80"/>
      <c r="I29" s="80"/>
      <c r="J29" s="80"/>
    </row>
    <row r="30" spans="1:10" x14ac:dyDescent="0.25">
      <c r="B30" s="80"/>
      <c r="C30" s="80"/>
      <c r="D30" s="80"/>
      <c r="E30" s="80"/>
      <c r="F30" s="80"/>
      <c r="G30" s="80"/>
      <c r="H30" s="80"/>
      <c r="I30" s="80"/>
      <c r="J30" s="80"/>
    </row>
    <row r="31" spans="1:10" x14ac:dyDescent="0.25">
      <c r="B31" s="80"/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90"/>
  <sheetViews>
    <sheetView workbookViewId="0"/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9" width="9.42578125" style="27" customWidth="1"/>
    <col min="10" max="10" width="10.7109375" style="27" customWidth="1"/>
    <col min="11" max="16384" width="9.140625" style="27"/>
  </cols>
  <sheetData>
    <row r="1" spans="1:10" x14ac:dyDescent="0.25">
      <c r="A1" s="7">
        <v>7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/>
      <c r="C3" s="23"/>
      <c r="D3" s="23"/>
      <c r="E3" s="23"/>
      <c r="F3" s="23"/>
      <c r="G3" s="23"/>
      <c r="H3" s="23"/>
      <c r="I3" s="24"/>
      <c r="J3" s="80"/>
    </row>
    <row r="4" spans="1:10" x14ac:dyDescent="0.25">
      <c r="A4" s="9">
        <f>INDEX('Point Grid'!B:B,MATCH($A$1,'Point Grid'!A:A,0))</f>
        <v>2.75</v>
      </c>
      <c r="B4" s="23"/>
      <c r="C4" s="23"/>
      <c r="D4" s="23"/>
      <c r="E4" s="23"/>
      <c r="F4" s="23"/>
      <c r="G4" s="23"/>
      <c r="H4" s="23"/>
      <c r="I4" s="24"/>
      <c r="J4" s="80"/>
    </row>
    <row r="5" spans="1:10" x14ac:dyDescent="0.25">
      <c r="A5" s="54"/>
      <c r="B5" s="23"/>
      <c r="C5" s="23"/>
      <c r="D5" s="23"/>
      <c r="E5" s="23"/>
      <c r="F5" s="23"/>
      <c r="G5" s="23"/>
      <c r="H5" s="23"/>
      <c r="I5" s="24"/>
      <c r="J5" s="80"/>
    </row>
    <row r="6" spans="1:10" x14ac:dyDescent="0.25">
      <c r="A6" s="33" t="s">
        <v>2</v>
      </c>
      <c r="B6" s="23" t="s">
        <v>75</v>
      </c>
      <c r="C6" s="23"/>
      <c r="D6" s="23"/>
      <c r="E6" s="23"/>
      <c r="F6" s="23"/>
      <c r="G6" s="23"/>
      <c r="H6" s="23"/>
      <c r="I6" s="24"/>
      <c r="J6" s="80"/>
    </row>
    <row r="7" spans="1:10" ht="15.75" thickBot="1" x14ac:dyDescent="0.3">
      <c r="A7" s="9">
        <f>INDEX('Point Grid'!$C$8:$I$33,MATCH($A$1,'Point Grid'!$A$8:$A$33,0),MATCH(A6,'Point Grid'!$C$7:$I$7,0))</f>
        <v>1.5</v>
      </c>
      <c r="B7" s="23" t="s">
        <v>79</v>
      </c>
      <c r="C7" s="23"/>
      <c r="D7" s="23"/>
      <c r="E7" s="23"/>
      <c r="F7" s="23"/>
      <c r="G7" s="23"/>
      <c r="H7" s="23"/>
      <c r="I7" s="24"/>
      <c r="J7" s="80"/>
    </row>
    <row r="8" spans="1:10" ht="15.75" thickBot="1" x14ac:dyDescent="0.3">
      <c r="A8" s="5"/>
      <c r="B8" s="23" t="s">
        <v>82</v>
      </c>
      <c r="C8" s="23"/>
      <c r="D8" s="23"/>
      <c r="E8" s="23"/>
      <c r="F8" s="23"/>
      <c r="G8" s="23"/>
      <c r="H8" s="23"/>
      <c r="I8" s="24"/>
      <c r="J8" s="80"/>
    </row>
    <row r="9" spans="1:10" x14ac:dyDescent="0.25">
      <c r="A9" s="54"/>
      <c r="B9" s="23" t="s">
        <v>81</v>
      </c>
      <c r="C9" s="23"/>
      <c r="D9" s="23"/>
      <c r="E9" s="23"/>
      <c r="F9" s="23"/>
      <c r="G9" s="23"/>
      <c r="H9" s="23"/>
      <c r="I9" s="24"/>
      <c r="J9" s="80"/>
    </row>
    <row r="10" spans="1:10" x14ac:dyDescent="0.25">
      <c r="A10" s="33"/>
      <c r="B10" s="23"/>
      <c r="C10" s="23"/>
      <c r="D10" s="23"/>
      <c r="E10" s="23"/>
      <c r="F10" s="23"/>
      <c r="G10" s="23"/>
      <c r="H10" s="23"/>
      <c r="I10" s="24"/>
      <c r="J10" s="80"/>
    </row>
    <row r="11" spans="1:10" x14ac:dyDescent="0.25">
      <c r="A11" s="33" t="s">
        <v>3</v>
      </c>
      <c r="B11" s="23" t="s">
        <v>76</v>
      </c>
      <c r="C11" s="23"/>
      <c r="D11" s="23"/>
      <c r="E11" s="23"/>
      <c r="F11" s="23"/>
      <c r="G11" s="23"/>
      <c r="H11" s="23"/>
      <c r="I11" s="24"/>
      <c r="J11" s="80"/>
    </row>
    <row r="12" spans="1:10" ht="15.75" thickBot="1" x14ac:dyDescent="0.3">
      <c r="A12" s="9">
        <f>INDEX('Point Grid'!$C$8:$I$33,MATCH($A$1,'Point Grid'!$A$8:$A$33,0),MATCH(A11,'Point Grid'!$C$7:$I$7,0))</f>
        <v>0.75</v>
      </c>
      <c r="B12" s="23" t="s">
        <v>79</v>
      </c>
      <c r="C12" s="23"/>
      <c r="D12" s="23"/>
      <c r="E12" s="23"/>
      <c r="F12" s="23"/>
      <c r="G12" s="23"/>
      <c r="H12" s="23"/>
      <c r="I12" s="24"/>
      <c r="J12" s="80"/>
    </row>
    <row r="13" spans="1:10" ht="15.75" thickBot="1" x14ac:dyDescent="0.3">
      <c r="A13" s="5"/>
      <c r="B13" s="23" t="s">
        <v>80</v>
      </c>
      <c r="C13" s="23"/>
      <c r="D13" s="23"/>
      <c r="E13" s="23"/>
      <c r="F13" s="23"/>
      <c r="G13" s="23"/>
      <c r="H13" s="23"/>
      <c r="I13" s="24"/>
      <c r="J13" s="80"/>
    </row>
    <row r="14" spans="1:10" x14ac:dyDescent="0.25">
      <c r="A14" s="33"/>
      <c r="B14" s="23" t="s">
        <v>81</v>
      </c>
      <c r="C14" s="23"/>
      <c r="D14" s="23"/>
      <c r="E14" s="23"/>
      <c r="F14" s="23"/>
      <c r="G14" s="23"/>
      <c r="H14" s="23"/>
      <c r="I14" s="24"/>
      <c r="J14" s="80"/>
    </row>
    <row r="15" spans="1:10" x14ac:dyDescent="0.25">
      <c r="A15" s="9"/>
      <c r="B15" s="23"/>
      <c r="C15" s="23"/>
      <c r="D15" s="23"/>
      <c r="E15" s="23"/>
      <c r="F15" s="23"/>
      <c r="G15" s="23"/>
      <c r="H15" s="23"/>
      <c r="I15" s="24"/>
      <c r="J15" s="80"/>
    </row>
    <row r="16" spans="1:10" x14ac:dyDescent="0.25">
      <c r="A16" s="33" t="s">
        <v>4</v>
      </c>
      <c r="B16" s="23" t="s">
        <v>77</v>
      </c>
      <c r="C16" s="23"/>
      <c r="D16" s="23"/>
      <c r="E16" s="23"/>
      <c r="F16" s="23"/>
      <c r="G16" s="23"/>
      <c r="H16" s="23"/>
      <c r="I16" s="24"/>
      <c r="J16" s="80"/>
    </row>
    <row r="17" spans="1:10" ht="15.75" thickBot="1" x14ac:dyDescent="0.3">
      <c r="A17" s="9">
        <f>INDEX('Point Grid'!$C$8:$I$33,MATCH($A$1,'Point Grid'!$A$8:$A$33,0),MATCH(A16,'Point Grid'!$C$7:$I$7,0))</f>
        <v>0.5</v>
      </c>
      <c r="B17" s="23" t="s">
        <v>78</v>
      </c>
      <c r="C17" s="23"/>
      <c r="D17" s="23"/>
      <c r="E17" s="23"/>
      <c r="F17" s="23"/>
      <c r="G17" s="23"/>
      <c r="H17" s="23"/>
      <c r="I17" s="24"/>
      <c r="J17" s="80"/>
    </row>
    <row r="18" spans="1:10" ht="15.75" thickBot="1" x14ac:dyDescent="0.3">
      <c r="A18" s="5"/>
      <c r="B18" s="23"/>
      <c r="C18" s="23"/>
      <c r="D18" s="23"/>
      <c r="E18" s="23"/>
      <c r="F18" s="23"/>
      <c r="G18" s="23"/>
      <c r="H18" s="23"/>
      <c r="I18" s="24"/>
      <c r="J18" s="80"/>
    </row>
    <row r="19" spans="1:10" x14ac:dyDescent="0.25">
      <c r="A19" s="28"/>
      <c r="B19" s="23"/>
      <c r="C19" s="23"/>
      <c r="D19" s="23"/>
      <c r="E19" s="23"/>
      <c r="F19" s="23"/>
      <c r="G19" s="23"/>
      <c r="H19" s="23"/>
      <c r="I19" s="24"/>
      <c r="J19" s="80"/>
    </row>
    <row r="20" spans="1:10" ht="15.75" thickBot="1" x14ac:dyDescent="0.3">
      <c r="A20" s="30"/>
      <c r="B20" s="81"/>
      <c r="C20" s="81"/>
      <c r="D20" s="81"/>
      <c r="E20" s="81"/>
      <c r="F20" s="81"/>
      <c r="G20" s="81"/>
      <c r="H20" s="81"/>
      <c r="I20" s="82"/>
      <c r="J20" s="80"/>
    </row>
    <row r="21" spans="1:10" x14ac:dyDescent="0.25">
      <c r="B21" s="80"/>
      <c r="C21" s="80"/>
      <c r="D21" s="80"/>
      <c r="E21" s="80"/>
      <c r="F21" s="80"/>
      <c r="G21" s="80"/>
      <c r="H21" s="80"/>
      <c r="I21" s="80"/>
      <c r="J21" s="80"/>
    </row>
    <row r="22" spans="1:10" x14ac:dyDescent="0.25">
      <c r="B22" s="80"/>
      <c r="C22" s="80"/>
      <c r="D22" s="80"/>
      <c r="E22" s="80"/>
      <c r="F22" s="80"/>
      <c r="G22" s="80"/>
      <c r="H22" s="80"/>
      <c r="I22" s="80"/>
      <c r="J22" s="80"/>
    </row>
    <row r="23" spans="1:10" x14ac:dyDescent="0.25">
      <c r="B23" s="80"/>
      <c r="C23" s="80"/>
      <c r="D23" s="80"/>
      <c r="E23" s="80"/>
      <c r="F23" s="80"/>
      <c r="G23" s="80"/>
      <c r="H23" s="80"/>
      <c r="I23" s="80"/>
      <c r="J23" s="80"/>
    </row>
    <row r="24" spans="1:10" x14ac:dyDescent="0.25">
      <c r="B24" s="80"/>
      <c r="C24" s="80"/>
      <c r="D24" s="80"/>
      <c r="E24" s="80"/>
      <c r="F24" s="80"/>
      <c r="G24" s="80"/>
      <c r="H24" s="80"/>
      <c r="I24" s="80"/>
      <c r="J24" s="80"/>
    </row>
    <row r="25" spans="1:10" x14ac:dyDescent="0.25">
      <c r="B25" s="80"/>
      <c r="C25" s="80"/>
      <c r="D25" s="80"/>
      <c r="E25" s="80"/>
      <c r="F25" s="80"/>
      <c r="G25" s="80"/>
      <c r="H25" s="80"/>
      <c r="I25" s="80"/>
      <c r="J25" s="80"/>
    </row>
    <row r="26" spans="1:10" x14ac:dyDescent="0.25">
      <c r="B26" s="80"/>
      <c r="C26" s="80"/>
      <c r="D26" s="80"/>
      <c r="E26" s="80"/>
      <c r="F26" s="80"/>
      <c r="G26" s="80"/>
      <c r="H26" s="80"/>
      <c r="I26" s="80"/>
      <c r="J26" s="80"/>
    </row>
    <row r="27" spans="1:10" x14ac:dyDescent="0.25">
      <c r="B27" s="80"/>
      <c r="C27" s="80"/>
      <c r="D27" s="80"/>
      <c r="E27" s="80"/>
      <c r="F27" s="80"/>
      <c r="G27" s="80"/>
      <c r="H27" s="80"/>
      <c r="I27" s="80"/>
      <c r="J27" s="80"/>
    </row>
    <row r="28" spans="1:10" x14ac:dyDescent="0.25">
      <c r="B28" s="80"/>
      <c r="C28" s="80"/>
      <c r="D28" s="80"/>
      <c r="E28" s="80"/>
      <c r="F28" s="80"/>
      <c r="G28" s="80"/>
      <c r="H28" s="80"/>
      <c r="I28" s="80"/>
      <c r="J28" s="80"/>
    </row>
    <row r="29" spans="1:10" x14ac:dyDescent="0.25">
      <c r="B29" s="80"/>
      <c r="C29" s="80"/>
      <c r="D29" s="80"/>
      <c r="E29" s="80"/>
      <c r="F29" s="80"/>
      <c r="G29" s="80"/>
      <c r="H29" s="80"/>
      <c r="I29" s="80"/>
      <c r="J29" s="80"/>
    </row>
    <row r="30" spans="1:10" x14ac:dyDescent="0.25">
      <c r="B30" s="80"/>
      <c r="C30" s="80"/>
      <c r="D30" s="80"/>
      <c r="E30" s="80"/>
      <c r="F30" s="80"/>
      <c r="G30" s="80"/>
      <c r="H30" s="80"/>
      <c r="I30" s="80"/>
      <c r="J30" s="80"/>
    </row>
    <row r="31" spans="1:10" x14ac:dyDescent="0.25">
      <c r="B31" s="80"/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90"/>
  <sheetViews>
    <sheetView workbookViewId="0"/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9" width="9.42578125" style="27" customWidth="1"/>
    <col min="10" max="10" width="10.7109375" style="27" customWidth="1"/>
    <col min="11" max="16384" width="9.140625" style="27"/>
  </cols>
  <sheetData>
    <row r="1" spans="1:10" x14ac:dyDescent="0.25">
      <c r="A1" s="7">
        <v>8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/>
      <c r="C3" s="23"/>
      <c r="D3" s="23"/>
      <c r="E3" s="23"/>
      <c r="F3" s="23"/>
      <c r="G3" s="23"/>
      <c r="H3" s="23"/>
      <c r="I3" s="24"/>
      <c r="J3" s="80"/>
    </row>
    <row r="4" spans="1:10" x14ac:dyDescent="0.25">
      <c r="A4" s="9">
        <f>INDEX('Point Grid'!B:B,MATCH($A$1,'Point Grid'!A:A,0))</f>
        <v>2.25</v>
      </c>
      <c r="B4" s="23"/>
      <c r="C4" s="23"/>
      <c r="D4" s="23"/>
      <c r="E4" s="23"/>
      <c r="F4" s="23"/>
      <c r="G4" s="23"/>
      <c r="H4" s="23"/>
      <c r="I4" s="24"/>
      <c r="J4" s="80"/>
    </row>
    <row r="5" spans="1:10" x14ac:dyDescent="0.25">
      <c r="A5" s="28"/>
      <c r="B5" s="23"/>
      <c r="C5" s="23"/>
      <c r="D5" s="23"/>
      <c r="E5" s="23"/>
      <c r="F5" s="23"/>
      <c r="G5" s="23"/>
      <c r="H5" s="23"/>
      <c r="I5" s="24"/>
      <c r="J5" s="80"/>
    </row>
    <row r="6" spans="1:10" x14ac:dyDescent="0.25">
      <c r="A6" s="33" t="s">
        <v>2</v>
      </c>
      <c r="B6" s="23" t="s">
        <v>83</v>
      </c>
      <c r="C6" s="23"/>
      <c r="D6" s="23"/>
      <c r="E6" s="23"/>
      <c r="F6" s="23"/>
      <c r="G6" s="23"/>
      <c r="H6" s="23"/>
      <c r="I6" s="24"/>
      <c r="J6" s="80"/>
    </row>
    <row r="7" spans="1:10" ht="15.75" thickBot="1" x14ac:dyDescent="0.3">
      <c r="A7" s="9">
        <f>INDEX('Point Grid'!$C$8:$I$33,MATCH($A$1,'Point Grid'!$A$8:$A$33,0),MATCH(A6,'Point Grid'!$C$7:$I$7,0))</f>
        <v>0.75</v>
      </c>
      <c r="B7" s="83" t="s">
        <v>84</v>
      </c>
      <c r="C7" s="23"/>
      <c r="D7" s="23"/>
      <c r="E7" s="23"/>
      <c r="F7" s="23"/>
      <c r="G7" s="23"/>
      <c r="H7" s="23"/>
      <c r="I7" s="24"/>
      <c r="J7" s="80"/>
    </row>
    <row r="8" spans="1:10" ht="15.75" thickBot="1" x14ac:dyDescent="0.3">
      <c r="A8" s="5"/>
      <c r="B8" s="83" t="s">
        <v>87</v>
      </c>
      <c r="C8" s="23"/>
      <c r="D8" s="23"/>
      <c r="E8" s="23"/>
      <c r="F8" s="23"/>
      <c r="G8" s="23"/>
      <c r="H8" s="23"/>
      <c r="I8" s="24"/>
      <c r="J8" s="80"/>
    </row>
    <row r="9" spans="1:10" x14ac:dyDescent="0.25">
      <c r="A9" s="54"/>
      <c r="B9" s="83" t="s">
        <v>88</v>
      </c>
      <c r="C9" s="23"/>
      <c r="D9" s="23"/>
      <c r="E9" s="23"/>
      <c r="F9" s="23"/>
      <c r="G9" s="23"/>
      <c r="H9" s="23"/>
      <c r="I9" s="24"/>
      <c r="J9" s="80"/>
    </row>
    <row r="10" spans="1:10" x14ac:dyDescent="0.25">
      <c r="A10" s="54"/>
      <c r="B10" s="83" t="s">
        <v>89</v>
      </c>
      <c r="C10" s="83"/>
      <c r="D10" s="83"/>
      <c r="E10" s="23"/>
      <c r="F10" s="23"/>
      <c r="G10" s="23"/>
      <c r="H10" s="23"/>
      <c r="I10" s="24"/>
      <c r="J10" s="80"/>
    </row>
    <row r="11" spans="1:10" x14ac:dyDescent="0.25">
      <c r="A11" s="54"/>
      <c r="B11" s="83"/>
      <c r="C11" s="83"/>
      <c r="D11" s="83"/>
      <c r="E11" s="23"/>
      <c r="F11" s="23"/>
      <c r="G11" s="23"/>
      <c r="H11" s="23"/>
      <c r="I11" s="24"/>
      <c r="J11" s="80"/>
    </row>
    <row r="12" spans="1:10" x14ac:dyDescent="0.25">
      <c r="A12" s="33" t="s">
        <v>3</v>
      </c>
      <c r="B12" s="23" t="s">
        <v>85</v>
      </c>
      <c r="C12" s="83"/>
      <c r="D12" s="83"/>
      <c r="E12" s="23"/>
      <c r="F12" s="23"/>
      <c r="G12" s="23"/>
      <c r="H12" s="23"/>
      <c r="I12" s="24"/>
      <c r="J12" s="80"/>
    </row>
    <row r="13" spans="1:10" ht="15.75" thickBot="1" x14ac:dyDescent="0.3">
      <c r="A13" s="9">
        <f>INDEX('Point Grid'!$C$8:$I$33,MATCH($A$1,'Point Grid'!$A$8:$A$33,0),MATCH(A12,'Point Grid'!$C$7:$I$7,0))</f>
        <v>1.5</v>
      </c>
      <c r="B13" s="83" t="s">
        <v>86</v>
      </c>
      <c r="C13" s="23"/>
      <c r="D13" s="23"/>
      <c r="E13" s="23"/>
      <c r="F13" s="23"/>
      <c r="G13" s="23"/>
      <c r="H13" s="23"/>
      <c r="I13" s="24"/>
      <c r="J13" s="80"/>
    </row>
    <row r="14" spans="1:10" ht="15.75" thickBot="1" x14ac:dyDescent="0.3">
      <c r="A14" s="5"/>
      <c r="B14" s="23"/>
      <c r="C14" s="23"/>
      <c r="D14" s="23"/>
      <c r="E14" s="23"/>
      <c r="F14" s="23"/>
      <c r="G14" s="23"/>
      <c r="H14" s="23"/>
      <c r="I14" s="24"/>
      <c r="J14" s="80"/>
    </row>
    <row r="15" spans="1:10" x14ac:dyDescent="0.25">
      <c r="A15" s="54"/>
      <c r="B15" s="83"/>
      <c r="C15" s="23"/>
      <c r="D15" s="23"/>
      <c r="E15" s="23"/>
      <c r="F15" s="23"/>
      <c r="G15" s="23"/>
      <c r="H15" s="23"/>
      <c r="I15" s="24"/>
      <c r="J15" s="80"/>
    </row>
    <row r="16" spans="1:10" x14ac:dyDescent="0.25">
      <c r="A16" s="54"/>
      <c r="B16" s="83"/>
      <c r="C16" s="23"/>
      <c r="D16" s="23"/>
      <c r="E16" s="23"/>
      <c r="F16" s="23"/>
      <c r="G16" s="23"/>
      <c r="H16" s="23"/>
      <c r="I16" s="24"/>
      <c r="J16" s="80"/>
    </row>
    <row r="17" spans="1:10" x14ac:dyDescent="0.25">
      <c r="A17" s="28"/>
      <c r="B17" s="23"/>
      <c r="C17" s="23"/>
      <c r="D17" s="23"/>
      <c r="E17" s="23"/>
      <c r="F17" s="23"/>
      <c r="G17" s="23"/>
      <c r="H17" s="23"/>
      <c r="I17" s="24"/>
      <c r="J17" s="80"/>
    </row>
    <row r="18" spans="1:10" x14ac:dyDescent="0.25">
      <c r="A18" s="28"/>
      <c r="B18" s="23"/>
      <c r="C18" s="23"/>
      <c r="D18" s="23"/>
      <c r="E18" s="23"/>
      <c r="F18" s="23"/>
      <c r="G18" s="23"/>
      <c r="H18" s="23"/>
      <c r="I18" s="24"/>
      <c r="J18" s="80"/>
    </row>
    <row r="19" spans="1:10" x14ac:dyDescent="0.25">
      <c r="A19" s="28"/>
      <c r="B19" s="23"/>
      <c r="C19" s="23"/>
      <c r="D19" s="23"/>
      <c r="E19" s="23"/>
      <c r="F19" s="23"/>
      <c r="G19" s="23"/>
      <c r="H19" s="23"/>
      <c r="I19" s="24"/>
      <c r="J19" s="80"/>
    </row>
    <row r="20" spans="1:10" ht="15.75" thickBot="1" x14ac:dyDescent="0.3">
      <c r="A20" s="30"/>
      <c r="B20" s="81"/>
      <c r="C20" s="81"/>
      <c r="D20" s="81"/>
      <c r="E20" s="81"/>
      <c r="F20" s="81"/>
      <c r="G20" s="81"/>
      <c r="H20" s="81"/>
      <c r="I20" s="82"/>
      <c r="J20" s="80"/>
    </row>
    <row r="21" spans="1:10" x14ac:dyDescent="0.25">
      <c r="B21" s="80"/>
      <c r="C21" s="80"/>
      <c r="D21" s="80"/>
      <c r="E21" s="80"/>
      <c r="F21" s="80"/>
      <c r="G21" s="80"/>
      <c r="H21" s="80"/>
      <c r="I21" s="80"/>
      <c r="J21" s="80"/>
    </row>
    <row r="22" spans="1:10" x14ac:dyDescent="0.25">
      <c r="B22" s="80"/>
      <c r="C22" s="80"/>
      <c r="D22" s="80"/>
      <c r="E22" s="80"/>
      <c r="F22" s="80"/>
      <c r="G22" s="80"/>
      <c r="H22" s="80"/>
      <c r="I22" s="80"/>
      <c r="J22" s="80"/>
    </row>
    <row r="23" spans="1:10" x14ac:dyDescent="0.25">
      <c r="B23" s="80"/>
      <c r="C23" s="80"/>
      <c r="D23" s="80"/>
      <c r="E23" s="80"/>
      <c r="F23" s="80"/>
      <c r="G23" s="80"/>
      <c r="H23" s="80"/>
      <c r="I23" s="80"/>
      <c r="J23" s="80"/>
    </row>
    <row r="24" spans="1:10" x14ac:dyDescent="0.25">
      <c r="B24" s="80"/>
      <c r="C24" s="80"/>
      <c r="D24" s="80"/>
      <c r="E24" s="80"/>
      <c r="F24" s="80"/>
      <c r="G24" s="80"/>
      <c r="H24" s="80"/>
      <c r="I24" s="80"/>
      <c r="J24" s="80"/>
    </row>
    <row r="25" spans="1:10" x14ac:dyDescent="0.25">
      <c r="B25" s="80"/>
      <c r="C25" s="80"/>
      <c r="D25" s="80"/>
      <c r="E25" s="80"/>
      <c r="F25" s="80"/>
      <c r="G25" s="80"/>
      <c r="H25" s="80"/>
      <c r="I25" s="80"/>
      <c r="J25" s="80"/>
    </row>
    <row r="26" spans="1:10" x14ac:dyDescent="0.25">
      <c r="B26" s="80"/>
      <c r="C26" s="80"/>
      <c r="D26" s="80"/>
      <c r="E26" s="80"/>
      <c r="F26" s="80"/>
      <c r="G26" s="80"/>
      <c r="H26" s="80"/>
      <c r="I26" s="80"/>
      <c r="J26" s="80"/>
    </row>
    <row r="27" spans="1:10" x14ac:dyDescent="0.25">
      <c r="B27" s="80"/>
      <c r="C27" s="80"/>
      <c r="D27" s="80"/>
      <c r="E27" s="80"/>
      <c r="F27" s="80"/>
      <c r="G27" s="80"/>
      <c r="H27" s="80"/>
      <c r="I27" s="80"/>
      <c r="J27" s="80"/>
    </row>
    <row r="28" spans="1:10" x14ac:dyDescent="0.25">
      <c r="B28" s="80"/>
      <c r="C28" s="80"/>
      <c r="D28" s="80"/>
      <c r="E28" s="80"/>
      <c r="F28" s="80"/>
      <c r="G28" s="80"/>
      <c r="H28" s="80"/>
      <c r="I28" s="80"/>
      <c r="J28" s="80"/>
    </row>
    <row r="29" spans="1:10" x14ac:dyDescent="0.25">
      <c r="B29" s="80"/>
      <c r="C29" s="80"/>
      <c r="D29" s="80"/>
      <c r="E29" s="80"/>
      <c r="F29" s="80"/>
      <c r="G29" s="80"/>
      <c r="H29" s="80"/>
      <c r="I29" s="80"/>
      <c r="J29" s="80"/>
    </row>
    <row r="30" spans="1:10" x14ac:dyDescent="0.25">
      <c r="B30" s="80"/>
      <c r="C30" s="80"/>
      <c r="D30" s="80"/>
      <c r="E30" s="80"/>
      <c r="F30" s="80"/>
      <c r="G30" s="80"/>
      <c r="H30" s="80"/>
      <c r="I30" s="80"/>
      <c r="J30" s="80"/>
    </row>
    <row r="31" spans="1:10" x14ac:dyDescent="0.25">
      <c r="B31" s="80"/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90"/>
  <sheetViews>
    <sheetView workbookViewId="0"/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3" width="9.5703125" style="27" customWidth="1"/>
    <col min="4" max="9" width="9.42578125" style="27" customWidth="1"/>
    <col min="10" max="16384" width="9.140625" style="34"/>
  </cols>
  <sheetData>
    <row r="1" spans="1:10" x14ac:dyDescent="0.25">
      <c r="A1" s="7">
        <v>9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105" t="s">
        <v>90</v>
      </c>
      <c r="C3" s="105"/>
      <c r="D3" s="105"/>
      <c r="E3" s="105"/>
      <c r="F3" s="105"/>
      <c r="G3" s="105"/>
      <c r="H3" s="105"/>
      <c r="I3" s="215"/>
      <c r="J3" s="216"/>
    </row>
    <row r="4" spans="1:10" x14ac:dyDescent="0.25">
      <c r="A4" s="9">
        <f>INDEX('Point Grid'!B:B,MATCH($A$1,'Point Grid'!A:A,0))</f>
        <v>2</v>
      </c>
      <c r="B4" s="105" t="s">
        <v>91</v>
      </c>
      <c r="C4" s="105"/>
      <c r="D4" s="105"/>
      <c r="E4" s="105"/>
      <c r="F4" s="105"/>
      <c r="G4" s="105"/>
      <c r="H4" s="105"/>
      <c r="I4" s="215"/>
      <c r="J4" s="216"/>
    </row>
    <row r="5" spans="1:10" x14ac:dyDescent="0.25">
      <c r="A5" s="28"/>
      <c r="B5" s="105"/>
      <c r="C5" s="105"/>
      <c r="D5" s="105"/>
      <c r="E5" s="105"/>
      <c r="F5" s="105"/>
      <c r="G5" s="105"/>
      <c r="H5" s="105"/>
      <c r="I5" s="215"/>
      <c r="J5" s="216"/>
    </row>
    <row r="6" spans="1:10" x14ac:dyDescent="0.25">
      <c r="A6" s="33" t="s">
        <v>2</v>
      </c>
      <c r="B6" s="105" t="s">
        <v>92</v>
      </c>
      <c r="C6" s="105"/>
      <c r="D6" s="105"/>
      <c r="E6" s="105"/>
      <c r="F6" s="105"/>
      <c r="G6" s="105"/>
      <c r="H6" s="105"/>
      <c r="I6" s="215"/>
      <c r="J6" s="216"/>
    </row>
    <row r="7" spans="1:10" ht="15.75" thickBot="1" x14ac:dyDescent="0.3">
      <c r="A7" s="9">
        <f>INDEX('Point Grid'!$C$8:$I$33,MATCH($A$1,'Point Grid'!$A$8:$A$33,0),MATCH(A6,'Point Grid'!$C$7:$I$7,0))</f>
        <v>1</v>
      </c>
      <c r="B7" s="105"/>
      <c r="C7" s="105"/>
      <c r="D7" s="105"/>
      <c r="E7" s="105"/>
      <c r="F7" s="105"/>
      <c r="G7" s="105"/>
      <c r="H7" s="105"/>
      <c r="I7" s="215"/>
      <c r="J7" s="216"/>
    </row>
    <row r="8" spans="1:10" ht="15.75" thickBot="1" x14ac:dyDescent="0.3">
      <c r="A8" s="5"/>
      <c r="B8" s="50"/>
      <c r="C8" s="50"/>
      <c r="D8" s="50"/>
      <c r="E8" s="105"/>
      <c r="F8" s="105"/>
      <c r="G8" s="105"/>
      <c r="H8" s="105"/>
      <c r="I8" s="215"/>
      <c r="J8" s="216"/>
    </row>
    <row r="9" spans="1:10" x14ac:dyDescent="0.25">
      <c r="A9" s="21"/>
      <c r="B9" s="50"/>
      <c r="C9" s="50"/>
      <c r="D9" s="50"/>
      <c r="E9" s="105"/>
      <c r="F9" s="105"/>
      <c r="G9" s="105"/>
      <c r="H9" s="105"/>
      <c r="I9" s="215"/>
      <c r="J9" s="216"/>
    </row>
    <row r="10" spans="1:10" x14ac:dyDescent="0.25">
      <c r="A10" s="33" t="s">
        <v>3</v>
      </c>
      <c r="B10" s="50" t="s">
        <v>93</v>
      </c>
      <c r="C10" s="105"/>
      <c r="D10" s="105"/>
      <c r="E10" s="105"/>
      <c r="F10" s="105"/>
      <c r="G10" s="105"/>
      <c r="H10" s="105"/>
      <c r="I10" s="215"/>
      <c r="J10" s="216"/>
    </row>
    <row r="11" spans="1:10" ht="15.75" thickBot="1" x14ac:dyDescent="0.3">
      <c r="A11" s="9">
        <f>INDEX('Point Grid'!$C$8:$I$33,MATCH($A$1,'Point Grid'!$A$8:$A$33,0),MATCH(A10,'Point Grid'!$C$7:$I$7,0))</f>
        <v>0.5</v>
      </c>
      <c r="B11" s="50"/>
      <c r="C11" s="105"/>
      <c r="D11" s="105"/>
      <c r="E11" s="105"/>
      <c r="F11" s="105"/>
      <c r="G11" s="105"/>
      <c r="H11" s="105"/>
      <c r="I11" s="215"/>
      <c r="J11" s="216"/>
    </row>
    <row r="12" spans="1:10" ht="15.75" thickBot="1" x14ac:dyDescent="0.3">
      <c r="A12" s="5"/>
      <c r="B12" s="50"/>
      <c r="C12" s="105"/>
      <c r="D12" s="105"/>
      <c r="E12" s="105"/>
      <c r="F12" s="105"/>
      <c r="G12" s="105"/>
      <c r="H12" s="105"/>
      <c r="I12" s="215"/>
      <c r="J12" s="216"/>
    </row>
    <row r="13" spans="1:10" x14ac:dyDescent="0.25">
      <c r="A13" s="36"/>
      <c r="B13" s="105"/>
      <c r="C13" s="105"/>
      <c r="D13" s="105"/>
      <c r="E13" s="105"/>
      <c r="F13" s="105"/>
      <c r="G13" s="105"/>
      <c r="H13" s="105"/>
      <c r="I13" s="215"/>
      <c r="J13" s="216"/>
    </row>
    <row r="14" spans="1:10" x14ac:dyDescent="0.25">
      <c r="A14" s="33" t="s">
        <v>4</v>
      </c>
      <c r="B14" s="105" t="s">
        <v>94</v>
      </c>
      <c r="C14" s="105"/>
      <c r="D14" s="105"/>
      <c r="E14" s="105"/>
      <c r="F14" s="105"/>
      <c r="G14" s="105"/>
      <c r="H14" s="105"/>
      <c r="I14" s="215"/>
      <c r="J14" s="216"/>
    </row>
    <row r="15" spans="1:10" ht="15.75" thickBot="1" x14ac:dyDescent="0.3">
      <c r="A15" s="9">
        <f>INDEX('Point Grid'!$C$8:$I$33,MATCH($A$1,'Point Grid'!$A$8:$A$33,0),MATCH(A14,'Point Grid'!$C$7:$I$7,0))</f>
        <v>0.5</v>
      </c>
      <c r="B15" s="105" t="s">
        <v>95</v>
      </c>
      <c r="C15" s="105"/>
      <c r="D15" s="105"/>
      <c r="E15" s="105"/>
      <c r="F15" s="105"/>
      <c r="G15" s="105"/>
      <c r="H15" s="105"/>
      <c r="I15" s="215"/>
      <c r="J15" s="216"/>
    </row>
    <row r="16" spans="1:10" ht="15.75" thickBot="1" x14ac:dyDescent="0.3">
      <c r="A16" s="5"/>
      <c r="B16" s="105"/>
      <c r="C16" s="105"/>
      <c r="D16" s="105"/>
      <c r="E16" s="105"/>
      <c r="F16" s="105"/>
      <c r="G16" s="105"/>
      <c r="H16" s="105"/>
      <c r="I16" s="215"/>
      <c r="J16" s="216"/>
    </row>
    <row r="17" spans="1:10" x14ac:dyDescent="0.25">
      <c r="A17" s="28"/>
      <c r="B17" s="105"/>
      <c r="C17" s="105"/>
      <c r="D17" s="105"/>
      <c r="E17" s="105"/>
      <c r="F17" s="105"/>
      <c r="G17" s="105"/>
      <c r="H17" s="105"/>
      <c r="I17" s="215"/>
      <c r="J17" s="216"/>
    </row>
    <row r="18" spans="1:10" x14ac:dyDescent="0.25">
      <c r="A18" s="28"/>
      <c r="B18" s="105"/>
      <c r="C18" s="105"/>
      <c r="D18" s="105"/>
      <c r="E18" s="105"/>
      <c r="F18" s="105"/>
      <c r="G18" s="105"/>
      <c r="H18" s="105"/>
      <c r="I18" s="215"/>
      <c r="J18" s="216"/>
    </row>
    <row r="19" spans="1:10" x14ac:dyDescent="0.25">
      <c r="A19" s="28"/>
      <c r="B19" s="105"/>
      <c r="C19" s="105"/>
      <c r="D19" s="105"/>
      <c r="E19" s="105"/>
      <c r="F19" s="105"/>
      <c r="G19" s="105"/>
      <c r="H19" s="105"/>
      <c r="I19" s="215"/>
      <c r="J19" s="216"/>
    </row>
    <row r="20" spans="1:10" ht="15.75" thickBot="1" x14ac:dyDescent="0.3">
      <c r="A20" s="30"/>
      <c r="B20" s="81"/>
      <c r="C20" s="81"/>
      <c r="D20" s="81"/>
      <c r="E20" s="81"/>
      <c r="F20" s="81"/>
      <c r="G20" s="81"/>
      <c r="H20" s="81"/>
      <c r="I20" s="82"/>
      <c r="J20" s="216"/>
    </row>
    <row r="21" spans="1:10" x14ac:dyDescent="0.25">
      <c r="B21" s="80"/>
      <c r="C21" s="80"/>
      <c r="D21" s="80"/>
      <c r="E21" s="80"/>
      <c r="F21" s="80"/>
      <c r="G21" s="80"/>
      <c r="H21" s="80"/>
      <c r="I21" s="80"/>
      <c r="J21" s="216"/>
    </row>
    <row r="22" spans="1:10" x14ac:dyDescent="0.25">
      <c r="B22" s="80"/>
      <c r="C22" s="80"/>
      <c r="D22" s="80"/>
      <c r="E22" s="80"/>
      <c r="F22" s="80"/>
      <c r="G22" s="80"/>
      <c r="H22" s="80"/>
      <c r="I22" s="80"/>
      <c r="J22" s="216"/>
    </row>
    <row r="23" spans="1:10" x14ac:dyDescent="0.25">
      <c r="B23" s="80"/>
      <c r="C23" s="80"/>
      <c r="D23" s="80"/>
      <c r="E23" s="80"/>
      <c r="F23" s="80"/>
      <c r="G23" s="80"/>
      <c r="H23" s="80"/>
      <c r="I23" s="80"/>
      <c r="J23" s="216"/>
    </row>
    <row r="24" spans="1:10" x14ac:dyDescent="0.25">
      <c r="B24" s="80"/>
      <c r="C24" s="80"/>
      <c r="D24" s="80"/>
      <c r="E24" s="80"/>
      <c r="F24" s="80"/>
      <c r="G24" s="80"/>
      <c r="H24" s="80"/>
      <c r="I24" s="80"/>
      <c r="J24" s="216"/>
    </row>
    <row r="25" spans="1:10" x14ac:dyDescent="0.25">
      <c r="B25" s="80"/>
      <c r="C25" s="80"/>
      <c r="D25" s="80"/>
      <c r="E25" s="80"/>
      <c r="F25" s="80"/>
      <c r="G25" s="80"/>
      <c r="H25" s="80"/>
      <c r="I25" s="80"/>
      <c r="J25" s="216"/>
    </row>
    <row r="26" spans="1:10" x14ac:dyDescent="0.25">
      <c r="B26" s="80"/>
      <c r="C26" s="80"/>
      <c r="D26" s="80"/>
      <c r="E26" s="80"/>
      <c r="F26" s="80"/>
      <c r="G26" s="80"/>
      <c r="H26" s="80"/>
      <c r="I26" s="80"/>
      <c r="J26" s="216"/>
    </row>
    <row r="27" spans="1:10" x14ac:dyDescent="0.25">
      <c r="B27" s="80"/>
      <c r="C27" s="80"/>
      <c r="D27" s="80"/>
      <c r="E27" s="80"/>
      <c r="F27" s="80"/>
      <c r="G27" s="80"/>
      <c r="H27" s="80"/>
      <c r="I27" s="80"/>
      <c r="J27" s="216"/>
    </row>
    <row r="28" spans="1:10" x14ac:dyDescent="0.25">
      <c r="B28" s="80"/>
      <c r="C28" s="80"/>
      <c r="D28" s="80"/>
      <c r="E28" s="80"/>
      <c r="F28" s="80"/>
      <c r="G28" s="80"/>
      <c r="H28" s="80"/>
      <c r="I28" s="80"/>
      <c r="J28" s="216"/>
    </row>
    <row r="29" spans="1:10" x14ac:dyDescent="0.25">
      <c r="B29" s="80"/>
      <c r="C29" s="80"/>
      <c r="D29" s="80"/>
      <c r="E29" s="80"/>
      <c r="F29" s="80"/>
      <c r="G29" s="80"/>
      <c r="H29" s="80"/>
      <c r="I29" s="80"/>
      <c r="J29" s="216"/>
    </row>
    <row r="30" spans="1:10" x14ac:dyDescent="0.25">
      <c r="B30" s="80"/>
      <c r="C30" s="80"/>
      <c r="D30" s="80"/>
      <c r="E30" s="80"/>
      <c r="F30" s="80"/>
      <c r="G30" s="80"/>
      <c r="H30" s="80"/>
      <c r="I30" s="80"/>
      <c r="J30" s="216"/>
    </row>
    <row r="31" spans="1:10" x14ac:dyDescent="0.25">
      <c r="B31" s="80"/>
      <c r="C31" s="80"/>
      <c r="D31" s="80"/>
      <c r="E31" s="80"/>
      <c r="F31" s="80"/>
      <c r="G31" s="80"/>
      <c r="H31" s="80"/>
      <c r="I31" s="80"/>
      <c r="J31" s="216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216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216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216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216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216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216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216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216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216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216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216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216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216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21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216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216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216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216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216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216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216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216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216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216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216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216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216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216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216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216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216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216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216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216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216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216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216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216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216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216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216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216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216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216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216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216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216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216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216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216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216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216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216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216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216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216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216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216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216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90"/>
  <sheetViews>
    <sheetView workbookViewId="0"/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3" width="9.42578125" style="27" customWidth="1"/>
    <col min="4" max="4" width="11.42578125" style="27" customWidth="1"/>
    <col min="5" max="7" width="15.28515625" style="27" customWidth="1"/>
    <col min="8" max="9" width="9.42578125" style="27" customWidth="1"/>
    <col min="10" max="10" width="10.7109375" style="27" customWidth="1"/>
    <col min="11" max="16384" width="9.140625" style="27"/>
  </cols>
  <sheetData>
    <row r="1" spans="1:41" x14ac:dyDescent="0.25">
      <c r="A1" s="7">
        <v>10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41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41" x14ac:dyDescent="0.25">
      <c r="A3" s="8" t="s">
        <v>13</v>
      </c>
      <c r="B3" s="23" t="s">
        <v>96</v>
      </c>
      <c r="C3" s="23"/>
      <c r="D3" s="23"/>
      <c r="E3" s="23"/>
      <c r="F3" s="23"/>
      <c r="G3" s="23"/>
      <c r="H3" s="23"/>
      <c r="I3" s="24"/>
      <c r="J3" s="80"/>
    </row>
    <row r="4" spans="1:41" x14ac:dyDescent="0.25">
      <c r="A4" s="9">
        <f>INDEX('Point Grid'!B:B,MATCH($A$1,'Point Grid'!A:A,0))</f>
        <v>3.5</v>
      </c>
      <c r="B4" s="23" t="s">
        <v>97</v>
      </c>
      <c r="C4" s="23"/>
      <c r="D4" s="23"/>
      <c r="E4" s="23"/>
      <c r="F4" s="23"/>
      <c r="G4" s="23"/>
      <c r="H4" s="23"/>
      <c r="I4" s="24"/>
      <c r="J4" s="80"/>
    </row>
    <row r="5" spans="1:41" x14ac:dyDescent="0.25">
      <c r="A5" s="54"/>
      <c r="B5" s="23"/>
      <c r="C5" s="23"/>
      <c r="D5" s="23"/>
      <c r="E5" s="23"/>
      <c r="F5" s="23"/>
      <c r="G5" s="23"/>
      <c r="H5" s="23"/>
      <c r="I5" s="24"/>
      <c r="J5" s="80"/>
    </row>
    <row r="6" spans="1:41" x14ac:dyDescent="0.25">
      <c r="A6" s="33"/>
      <c r="B6" s="209" t="s">
        <v>98</v>
      </c>
      <c r="C6" s="210"/>
      <c r="D6" s="211"/>
      <c r="E6" s="61" t="s">
        <v>123</v>
      </c>
      <c r="F6" s="61" t="s">
        <v>99</v>
      </c>
      <c r="G6" s="61" t="s">
        <v>100</v>
      </c>
      <c r="H6" s="43"/>
      <c r="I6" s="24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</row>
    <row r="7" spans="1:41" x14ac:dyDescent="0.25">
      <c r="A7" s="33"/>
      <c r="B7" s="212" t="s">
        <v>113</v>
      </c>
      <c r="C7" s="118"/>
      <c r="D7" s="213"/>
      <c r="E7" s="59">
        <v>5000</v>
      </c>
      <c r="F7" s="59">
        <v>4500</v>
      </c>
      <c r="G7" s="59">
        <v>4250</v>
      </c>
      <c r="H7" s="43"/>
      <c r="I7" s="24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</row>
    <row r="8" spans="1:41" x14ac:dyDescent="0.25">
      <c r="A8" s="33"/>
      <c r="B8" s="212" t="s">
        <v>101</v>
      </c>
      <c r="C8" s="118"/>
      <c r="D8" s="213"/>
      <c r="E8" s="59">
        <v>6250</v>
      </c>
      <c r="F8" s="59">
        <v>6350</v>
      </c>
      <c r="G8" s="59">
        <v>6500</v>
      </c>
      <c r="H8" s="43"/>
      <c r="I8" s="24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</row>
    <row r="9" spans="1:41" x14ac:dyDescent="0.25">
      <c r="A9" s="33"/>
      <c r="B9" s="212" t="s">
        <v>102</v>
      </c>
      <c r="C9" s="118"/>
      <c r="D9" s="213"/>
      <c r="E9" s="59">
        <v>5850</v>
      </c>
      <c r="F9" s="59">
        <v>6000</v>
      </c>
      <c r="G9" s="59">
        <v>5750</v>
      </c>
      <c r="H9" s="43"/>
      <c r="I9" s="24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1" x14ac:dyDescent="0.25">
      <c r="A10" s="33"/>
      <c r="B10" s="212" t="s">
        <v>103</v>
      </c>
      <c r="C10" s="118"/>
      <c r="D10" s="213"/>
      <c r="E10" s="59">
        <v>1000</v>
      </c>
      <c r="F10" s="59" t="s">
        <v>104</v>
      </c>
      <c r="G10" s="59">
        <v>1750</v>
      </c>
      <c r="H10" s="43"/>
      <c r="I10" s="24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</row>
    <row r="11" spans="1:41" x14ac:dyDescent="0.25">
      <c r="A11" s="33"/>
      <c r="B11" s="43"/>
      <c r="C11" s="43"/>
      <c r="D11" s="43"/>
      <c r="E11" s="43"/>
      <c r="F11" s="43"/>
      <c r="G11" s="43"/>
      <c r="H11" s="43"/>
      <c r="I11" s="24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</row>
    <row r="12" spans="1:41" x14ac:dyDescent="0.25">
      <c r="A12" s="33"/>
      <c r="B12" s="43" t="s">
        <v>105</v>
      </c>
      <c r="C12" s="43"/>
      <c r="D12" s="43"/>
      <c r="E12" s="43"/>
      <c r="F12" s="43"/>
      <c r="G12" s="43"/>
      <c r="H12" s="43"/>
      <c r="I12" s="24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</row>
    <row r="13" spans="1:41" x14ac:dyDescent="0.25">
      <c r="A13" s="33"/>
      <c r="B13" s="43"/>
      <c r="C13" s="43"/>
      <c r="D13" s="43"/>
      <c r="E13" s="43"/>
      <c r="F13" s="43"/>
      <c r="G13" s="43"/>
      <c r="H13" s="43"/>
      <c r="I13" s="24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</row>
    <row r="14" spans="1:41" x14ac:dyDescent="0.25">
      <c r="A14" s="33"/>
      <c r="B14" s="214" t="s">
        <v>106</v>
      </c>
      <c r="C14" s="57"/>
      <c r="D14" s="118"/>
      <c r="E14" s="57"/>
      <c r="F14" s="60">
        <v>1250</v>
      </c>
      <c r="G14" s="43"/>
      <c r="H14" s="43"/>
      <c r="I14" s="24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</row>
    <row r="15" spans="1:41" x14ac:dyDescent="0.25">
      <c r="A15" s="33"/>
      <c r="B15" s="214" t="s">
        <v>107</v>
      </c>
      <c r="C15" s="57"/>
      <c r="D15" s="118"/>
      <c r="E15" s="57"/>
      <c r="F15" s="60">
        <v>500</v>
      </c>
      <c r="G15" s="43"/>
      <c r="H15" s="43"/>
      <c r="I15" s="24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41" x14ac:dyDescent="0.25">
      <c r="A16" s="33"/>
      <c r="B16" s="214" t="s">
        <v>108</v>
      </c>
      <c r="C16" s="57"/>
      <c r="D16" s="118"/>
      <c r="E16" s="57"/>
      <c r="F16" s="60">
        <v>200</v>
      </c>
      <c r="G16" s="43"/>
      <c r="H16" s="43"/>
      <c r="I16" s="24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</row>
    <row r="17" spans="1:41" x14ac:dyDescent="0.25">
      <c r="A17" s="33"/>
      <c r="B17" s="214" t="s">
        <v>109</v>
      </c>
      <c r="C17" s="57"/>
      <c r="D17" s="118"/>
      <c r="E17" s="57"/>
      <c r="F17" s="60">
        <v>100</v>
      </c>
      <c r="G17" s="43"/>
      <c r="H17" s="43"/>
      <c r="I17" s="24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</row>
    <row r="18" spans="1:41" x14ac:dyDescent="0.25">
      <c r="A18" s="33"/>
      <c r="B18" s="214"/>
      <c r="C18" s="57"/>
      <c r="D18" s="118"/>
      <c r="E18" s="57"/>
      <c r="F18" s="60"/>
      <c r="G18" s="43"/>
      <c r="H18" s="43"/>
      <c r="I18" s="24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</row>
    <row r="19" spans="1:41" x14ac:dyDescent="0.25">
      <c r="A19" s="33"/>
      <c r="B19" s="214" t="s">
        <v>110</v>
      </c>
      <c r="C19" s="57"/>
      <c r="D19" s="118"/>
      <c r="E19" s="57"/>
      <c r="F19" s="60">
        <v>10000</v>
      </c>
      <c r="G19" s="43"/>
      <c r="H19" s="43"/>
      <c r="I19" s="24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</row>
    <row r="20" spans="1:41" x14ac:dyDescent="0.25">
      <c r="A20" s="33"/>
      <c r="B20" s="214" t="s">
        <v>111</v>
      </c>
      <c r="C20" s="57"/>
      <c r="D20" s="118"/>
      <c r="E20" s="57"/>
      <c r="F20" s="60">
        <v>250</v>
      </c>
      <c r="G20" s="43"/>
      <c r="H20" s="43"/>
      <c r="I20" s="24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</row>
    <row r="21" spans="1:41" x14ac:dyDescent="0.25">
      <c r="A21" s="33"/>
      <c r="B21" s="214" t="s">
        <v>112</v>
      </c>
      <c r="C21" s="57"/>
      <c r="D21" s="118"/>
      <c r="E21" s="57"/>
      <c r="F21" s="60">
        <v>125</v>
      </c>
      <c r="G21" s="43"/>
      <c r="H21" s="43"/>
      <c r="I21" s="24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</row>
    <row r="22" spans="1:41" x14ac:dyDescent="0.25">
      <c r="A22" s="33"/>
      <c r="B22" s="43"/>
      <c r="C22" s="43"/>
      <c r="D22" s="43"/>
      <c r="E22" s="43"/>
      <c r="F22" s="43"/>
      <c r="G22" s="43"/>
      <c r="H22" s="43"/>
      <c r="I22" s="24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</row>
    <row r="23" spans="1:41" x14ac:dyDescent="0.25">
      <c r="A23" s="33" t="s">
        <v>2</v>
      </c>
      <c r="B23" s="43" t="s">
        <v>114</v>
      </c>
      <c r="C23" s="43"/>
      <c r="D23" s="43"/>
      <c r="E23" s="43"/>
      <c r="F23" s="43"/>
      <c r="G23" s="43"/>
      <c r="H23" s="43"/>
      <c r="I23" s="24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</row>
    <row r="24" spans="1:41" ht="15.75" thickBot="1" x14ac:dyDescent="0.3">
      <c r="A24" s="9">
        <f>INDEX('Point Grid'!$C$8:$I$33,MATCH($A$1,'Point Grid'!$A$8:$A$33,0),MATCH(A23,'Point Grid'!$C$7:$I$7,0))</f>
        <v>1.25</v>
      </c>
      <c r="B24" s="43" t="s">
        <v>115</v>
      </c>
      <c r="C24" s="43"/>
      <c r="D24" s="43"/>
      <c r="E24" s="43"/>
      <c r="F24" s="43"/>
      <c r="G24" s="43"/>
      <c r="H24" s="43"/>
      <c r="I24" s="24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</row>
    <row r="25" spans="1:41" ht="15.75" thickBot="1" x14ac:dyDescent="0.3">
      <c r="A25" s="5"/>
      <c r="B25" s="43"/>
      <c r="C25" s="43"/>
      <c r="D25" s="43"/>
      <c r="E25" s="43"/>
      <c r="F25" s="43"/>
      <c r="G25" s="43"/>
      <c r="H25" s="43"/>
      <c r="I25" s="24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</row>
    <row r="26" spans="1:41" x14ac:dyDescent="0.25">
      <c r="A26" s="54"/>
      <c r="B26" s="43"/>
      <c r="C26" s="43"/>
      <c r="D26" s="43"/>
      <c r="E26" s="43"/>
      <c r="F26" s="43"/>
      <c r="G26" s="43"/>
      <c r="H26" s="43"/>
      <c r="I26" s="24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</row>
    <row r="27" spans="1:41" x14ac:dyDescent="0.25">
      <c r="A27" s="33" t="s">
        <v>3</v>
      </c>
      <c r="B27" s="43" t="s">
        <v>116</v>
      </c>
      <c r="C27" s="43"/>
      <c r="D27" s="43"/>
      <c r="E27" s="43"/>
      <c r="F27" s="43"/>
      <c r="G27" s="43"/>
      <c r="H27" s="43"/>
      <c r="I27" s="24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 spans="1:41" ht="15.75" thickBot="1" x14ac:dyDescent="0.3">
      <c r="A28" s="9">
        <f>INDEX('Point Grid'!$C$8:$I$33,MATCH($A$1,'Point Grid'!$A$8:$A$33,0),MATCH(A27,'Point Grid'!$C$7:$I$7,0))</f>
        <v>1.75</v>
      </c>
      <c r="B28" s="43"/>
      <c r="C28" s="43"/>
      <c r="D28" s="43"/>
      <c r="E28" s="43"/>
      <c r="F28" s="43"/>
      <c r="G28" s="43"/>
      <c r="H28" s="43"/>
      <c r="I28" s="24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</row>
    <row r="29" spans="1:41" ht="15.75" thickBot="1" x14ac:dyDescent="0.3">
      <c r="A29" s="5"/>
      <c r="B29" s="43"/>
      <c r="C29" s="43"/>
      <c r="D29" s="43"/>
      <c r="E29" s="43"/>
      <c r="F29" s="43"/>
      <c r="G29" s="43"/>
      <c r="H29" s="43"/>
      <c r="I29" s="24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</row>
    <row r="30" spans="1:41" x14ac:dyDescent="0.25">
      <c r="A30" s="54"/>
      <c r="B30" s="43"/>
      <c r="C30" s="43"/>
      <c r="D30" s="43"/>
      <c r="E30" s="43"/>
      <c r="F30" s="43"/>
      <c r="G30" s="43"/>
      <c r="H30" s="43"/>
      <c r="I30" s="24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1" x14ac:dyDescent="0.25">
      <c r="A31" s="33" t="s">
        <v>4</v>
      </c>
      <c r="B31" s="43" t="s">
        <v>117</v>
      </c>
      <c r="C31" s="43"/>
      <c r="D31" s="43"/>
      <c r="E31" s="43"/>
      <c r="F31" s="43"/>
      <c r="G31" s="43"/>
      <c r="H31" s="43"/>
      <c r="I31" s="24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</row>
    <row r="32" spans="1:41" ht="15.75" thickBot="1" x14ac:dyDescent="0.3">
      <c r="A32" s="9">
        <f>INDEX('Point Grid'!$C$8:$I$33,MATCH($A$1,'Point Grid'!$A$8:$A$33,0),MATCH(A31,'Point Grid'!$C$7:$I$7,0))</f>
        <v>0.5</v>
      </c>
      <c r="B32" s="43" t="s">
        <v>118</v>
      </c>
      <c r="C32" s="43"/>
      <c r="D32" s="43"/>
      <c r="E32" s="43"/>
      <c r="F32" s="43"/>
      <c r="G32" s="43"/>
      <c r="H32" s="43"/>
      <c r="I32" s="24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</row>
    <row r="33" spans="1:41" ht="15.75" thickBot="1" x14ac:dyDescent="0.3">
      <c r="A33" s="5"/>
      <c r="B33" s="83"/>
      <c r="C33" s="43"/>
      <c r="D33" s="43"/>
      <c r="E33" s="43"/>
      <c r="F33" s="43"/>
      <c r="G33" s="43"/>
      <c r="H33" s="43"/>
      <c r="I33" s="24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1:41" x14ac:dyDescent="0.25">
      <c r="A34" s="54"/>
      <c r="B34" s="43" t="s">
        <v>119</v>
      </c>
      <c r="C34" s="43"/>
      <c r="D34" s="43"/>
      <c r="E34" s="43"/>
      <c r="F34" s="43"/>
      <c r="G34" s="43"/>
      <c r="H34" s="43"/>
      <c r="I34" s="24"/>
      <c r="J34" s="41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</row>
    <row r="35" spans="1:41" x14ac:dyDescent="0.25">
      <c r="A35" s="28"/>
      <c r="B35" s="43" t="s">
        <v>121</v>
      </c>
      <c r="C35" s="43"/>
      <c r="D35" s="43"/>
      <c r="E35" s="43"/>
      <c r="F35" s="43"/>
      <c r="G35" s="43"/>
      <c r="H35" s="43"/>
      <c r="I35" s="24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</row>
    <row r="36" spans="1:41" x14ac:dyDescent="0.25">
      <c r="A36" s="33"/>
      <c r="B36" s="83"/>
      <c r="C36" s="43"/>
      <c r="D36" s="43"/>
      <c r="E36" s="43"/>
      <c r="F36" s="43"/>
      <c r="G36" s="43"/>
      <c r="H36" s="43"/>
      <c r="I36" s="24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</row>
    <row r="37" spans="1:41" x14ac:dyDescent="0.25">
      <c r="A37" s="9"/>
      <c r="B37" s="43" t="s">
        <v>120</v>
      </c>
      <c r="C37" s="23"/>
      <c r="D37" s="23"/>
      <c r="E37" s="23"/>
      <c r="F37" s="23"/>
      <c r="G37" s="23"/>
      <c r="H37" s="23"/>
      <c r="I37" s="24"/>
      <c r="J37" s="80"/>
    </row>
    <row r="38" spans="1:41" x14ac:dyDescent="0.25">
      <c r="A38" s="56"/>
      <c r="B38" s="43" t="s">
        <v>122</v>
      </c>
      <c r="C38" s="23"/>
      <c r="D38" s="23"/>
      <c r="E38" s="23"/>
      <c r="F38" s="23"/>
      <c r="G38" s="23"/>
      <c r="H38" s="23"/>
      <c r="I38" s="24"/>
      <c r="J38" s="80"/>
    </row>
    <row r="39" spans="1:41" ht="15.75" thickBot="1" x14ac:dyDescent="0.3">
      <c r="A39" s="30"/>
      <c r="B39" s="58"/>
      <c r="C39" s="81"/>
      <c r="D39" s="81"/>
      <c r="E39" s="81"/>
      <c r="F39" s="81"/>
      <c r="G39" s="81"/>
      <c r="H39" s="81"/>
      <c r="I39" s="82"/>
      <c r="J39" s="80"/>
    </row>
    <row r="40" spans="1:41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1:41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1:41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1:41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1:41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1:41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1:41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1:41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1:41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1">
    <mergeCell ref="H1:I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90"/>
  <sheetViews>
    <sheetView workbookViewId="0"/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9" width="9.42578125" style="27" customWidth="1"/>
    <col min="10" max="10" width="10.7109375" style="27" customWidth="1"/>
    <col min="11" max="16384" width="9.140625" style="27"/>
  </cols>
  <sheetData>
    <row r="1" spans="1:10" x14ac:dyDescent="0.25">
      <c r="A1" s="7">
        <v>11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 t="s">
        <v>96</v>
      </c>
      <c r="C3" s="23"/>
      <c r="D3" s="23"/>
      <c r="E3" s="23"/>
      <c r="F3" s="23"/>
      <c r="G3" s="23"/>
      <c r="H3" s="23"/>
      <c r="I3" s="24"/>
      <c r="J3" s="80"/>
    </row>
    <row r="4" spans="1:10" x14ac:dyDescent="0.25">
      <c r="A4" s="9">
        <f>INDEX('Point Grid'!B:B,MATCH($A$1,'Point Grid'!A:A,0))</f>
        <v>2.25</v>
      </c>
      <c r="B4" s="23" t="s">
        <v>97</v>
      </c>
      <c r="C4" s="23"/>
      <c r="D4" s="23"/>
      <c r="E4" s="23"/>
      <c r="F4" s="23"/>
      <c r="G4" s="23"/>
      <c r="H4" s="23"/>
      <c r="I4" s="24"/>
      <c r="J4" s="80"/>
    </row>
    <row r="5" spans="1:10" x14ac:dyDescent="0.25">
      <c r="A5" s="28"/>
      <c r="B5" s="23"/>
      <c r="C5" s="23"/>
      <c r="D5" s="23"/>
      <c r="E5" s="23"/>
      <c r="F5" s="23"/>
      <c r="G5" s="23"/>
      <c r="H5" s="23"/>
      <c r="I5" s="24"/>
      <c r="J5" s="80"/>
    </row>
    <row r="6" spans="1:10" x14ac:dyDescent="0.25">
      <c r="A6" s="54"/>
      <c r="B6" s="225" t="s">
        <v>124</v>
      </c>
      <c r="C6" s="225"/>
      <c r="D6" s="225" t="s">
        <v>125</v>
      </c>
      <c r="E6" s="225"/>
      <c r="F6" s="225" t="s">
        <v>126</v>
      </c>
      <c r="G6" s="225"/>
      <c r="H6" s="23"/>
      <c r="I6" s="24"/>
      <c r="J6" s="80"/>
    </row>
    <row r="7" spans="1:10" x14ac:dyDescent="0.25">
      <c r="A7" s="54"/>
      <c r="B7" s="227" t="s">
        <v>127</v>
      </c>
      <c r="C7" s="227"/>
      <c r="D7" s="226">
        <v>2350</v>
      </c>
      <c r="E7" s="226"/>
      <c r="F7" s="226">
        <v>1700</v>
      </c>
      <c r="G7" s="226"/>
      <c r="H7" s="23"/>
      <c r="I7" s="24"/>
      <c r="J7" s="80"/>
    </row>
    <row r="8" spans="1:10" x14ac:dyDescent="0.25">
      <c r="A8" s="54"/>
      <c r="B8" s="205"/>
      <c r="C8" s="205"/>
      <c r="D8" s="111"/>
      <c r="E8" s="111"/>
      <c r="F8" s="111"/>
      <c r="G8" s="111"/>
      <c r="H8" s="23"/>
      <c r="I8" s="24"/>
      <c r="J8" s="80"/>
    </row>
    <row r="9" spans="1:10" x14ac:dyDescent="0.25">
      <c r="A9" s="54"/>
      <c r="B9" s="110" t="s">
        <v>128</v>
      </c>
      <c r="C9" s="205"/>
      <c r="D9" s="111"/>
      <c r="E9" s="111"/>
      <c r="F9" s="111"/>
      <c r="G9" s="111"/>
      <c r="H9" s="23"/>
      <c r="I9" s="24"/>
      <c r="J9" s="80"/>
    </row>
    <row r="10" spans="1:10" x14ac:dyDescent="0.25">
      <c r="A10" s="54"/>
      <c r="B10" s="205"/>
      <c r="C10" s="205"/>
      <c r="D10" s="111"/>
      <c r="E10" s="111"/>
      <c r="F10" s="111"/>
      <c r="G10" s="111"/>
      <c r="H10" s="23"/>
      <c r="I10" s="24"/>
      <c r="J10" s="80"/>
    </row>
    <row r="11" spans="1:10" x14ac:dyDescent="0.25">
      <c r="A11" s="54"/>
      <c r="B11" s="151" t="s">
        <v>129</v>
      </c>
      <c r="C11" s="206"/>
      <c r="D11" s="207"/>
      <c r="E11" s="207"/>
      <c r="F11" s="207"/>
      <c r="G11" s="208">
        <v>600</v>
      </c>
      <c r="H11" s="23"/>
      <c r="I11" s="24"/>
      <c r="J11" s="80"/>
    </row>
    <row r="12" spans="1:10" x14ac:dyDescent="0.25">
      <c r="A12" s="54"/>
      <c r="B12" s="151" t="s">
        <v>130</v>
      </c>
      <c r="C12" s="206"/>
      <c r="D12" s="207"/>
      <c r="E12" s="207"/>
      <c r="F12" s="207"/>
      <c r="G12" s="208">
        <v>70</v>
      </c>
      <c r="H12" s="23"/>
      <c r="I12" s="24"/>
      <c r="J12" s="80"/>
    </row>
    <row r="13" spans="1:10" x14ac:dyDescent="0.25">
      <c r="A13" s="54"/>
      <c r="B13" s="151" t="s">
        <v>131</v>
      </c>
      <c r="C13" s="206"/>
      <c r="D13" s="207"/>
      <c r="E13" s="207"/>
      <c r="F13" s="207"/>
      <c r="G13" s="208">
        <v>300</v>
      </c>
      <c r="H13" s="23"/>
      <c r="I13" s="24"/>
      <c r="J13" s="80"/>
    </row>
    <row r="14" spans="1:10" x14ac:dyDescent="0.25">
      <c r="A14" s="54"/>
      <c r="B14" s="151" t="s">
        <v>132</v>
      </c>
      <c r="C14" s="206"/>
      <c r="D14" s="207"/>
      <c r="E14" s="207"/>
      <c r="F14" s="207"/>
      <c r="G14" s="208">
        <v>500</v>
      </c>
      <c r="H14" s="23"/>
      <c r="I14" s="24"/>
      <c r="J14" s="80"/>
    </row>
    <row r="15" spans="1:10" x14ac:dyDescent="0.25">
      <c r="A15" s="54"/>
      <c r="B15" s="151" t="s">
        <v>133</v>
      </c>
      <c r="C15" s="206"/>
      <c r="D15" s="207"/>
      <c r="E15" s="207"/>
      <c r="F15" s="207"/>
      <c r="G15" s="208">
        <v>50</v>
      </c>
      <c r="H15" s="23"/>
      <c r="I15" s="24"/>
      <c r="J15" s="80"/>
    </row>
    <row r="16" spans="1:10" x14ac:dyDescent="0.25">
      <c r="A16" s="54"/>
      <c r="B16" s="151" t="s">
        <v>134</v>
      </c>
      <c r="C16" s="206"/>
      <c r="D16" s="207"/>
      <c r="E16" s="207"/>
      <c r="F16" s="207"/>
      <c r="G16" s="208">
        <v>100</v>
      </c>
      <c r="H16" s="23"/>
      <c r="I16" s="24"/>
      <c r="J16" s="80"/>
    </row>
    <row r="17" spans="1:10" x14ac:dyDescent="0.25">
      <c r="A17" s="54"/>
      <c r="B17" s="151" t="s">
        <v>135</v>
      </c>
      <c r="C17" s="206"/>
      <c r="D17" s="207"/>
      <c r="E17" s="207"/>
      <c r="F17" s="207"/>
      <c r="G17" s="208">
        <v>-50</v>
      </c>
      <c r="H17" s="23"/>
      <c r="I17" s="24"/>
      <c r="J17" s="80"/>
    </row>
    <row r="18" spans="1:10" x14ac:dyDescent="0.25">
      <c r="A18" s="54"/>
      <c r="B18" s="151" t="s">
        <v>136</v>
      </c>
      <c r="C18" s="206"/>
      <c r="D18" s="207"/>
      <c r="E18" s="207"/>
      <c r="F18" s="207"/>
      <c r="G18" s="208">
        <v>100</v>
      </c>
      <c r="H18" s="23"/>
      <c r="I18" s="24"/>
      <c r="J18" s="80"/>
    </row>
    <row r="19" spans="1:10" x14ac:dyDescent="0.25">
      <c r="A19" s="54"/>
      <c r="B19" s="205"/>
      <c r="C19" s="205"/>
      <c r="D19" s="111"/>
      <c r="E19" s="111"/>
      <c r="F19" s="111"/>
      <c r="G19" s="111"/>
      <c r="H19" s="23"/>
      <c r="I19" s="24"/>
      <c r="J19" s="80"/>
    </row>
    <row r="20" spans="1:10" x14ac:dyDescent="0.25">
      <c r="A20" s="33" t="s">
        <v>2</v>
      </c>
      <c r="B20" s="23" t="s">
        <v>137</v>
      </c>
      <c r="C20" s="23"/>
      <c r="D20" s="23"/>
      <c r="E20" s="23"/>
      <c r="F20" s="23"/>
      <c r="G20" s="23"/>
      <c r="H20" s="23"/>
      <c r="I20" s="24"/>
      <c r="J20" s="80"/>
    </row>
    <row r="21" spans="1:10" ht="15.75" thickBot="1" x14ac:dyDescent="0.3">
      <c r="A21" s="9">
        <f>INDEX('Point Grid'!$C$8:$I$33,MATCH($A$1,'Point Grid'!$A$8:$A$33,0),MATCH(A20,'Point Grid'!$C$7:$I$7,0))</f>
        <v>0.75</v>
      </c>
      <c r="B21" s="23"/>
      <c r="C21" s="23"/>
      <c r="D21" s="23"/>
      <c r="E21" s="23"/>
      <c r="F21" s="23"/>
      <c r="G21" s="23"/>
      <c r="H21" s="23"/>
      <c r="I21" s="24"/>
      <c r="J21" s="80"/>
    </row>
    <row r="22" spans="1:10" ht="15.75" thickBot="1" x14ac:dyDescent="0.3">
      <c r="A22" s="5"/>
      <c r="B22" s="23"/>
      <c r="C22" s="23"/>
      <c r="D22" s="23"/>
      <c r="E22" s="23"/>
      <c r="F22" s="23"/>
      <c r="G22" s="23"/>
      <c r="H22" s="23"/>
      <c r="I22" s="24"/>
      <c r="J22" s="80"/>
    </row>
    <row r="23" spans="1:10" x14ac:dyDescent="0.25">
      <c r="A23" s="28"/>
      <c r="B23" s="23"/>
      <c r="C23" s="23"/>
      <c r="D23" s="23"/>
      <c r="E23" s="23"/>
      <c r="F23" s="23"/>
      <c r="G23" s="23"/>
      <c r="H23" s="23"/>
      <c r="I23" s="24"/>
      <c r="J23" s="80"/>
    </row>
    <row r="24" spans="1:10" x14ac:dyDescent="0.25">
      <c r="A24" s="33" t="s">
        <v>3</v>
      </c>
      <c r="B24" s="23" t="s">
        <v>138</v>
      </c>
      <c r="C24" s="23"/>
      <c r="D24" s="23"/>
      <c r="E24" s="23"/>
      <c r="F24" s="23"/>
      <c r="G24" s="23"/>
      <c r="H24" s="23"/>
      <c r="I24" s="24"/>
      <c r="J24" s="80"/>
    </row>
    <row r="25" spans="1:10" ht="15.75" thickBot="1" x14ac:dyDescent="0.3">
      <c r="A25" s="9">
        <f>INDEX('Point Grid'!$C$8:$I$33,MATCH($A$1,'Point Grid'!$A$8:$A$33,0),MATCH(A24,'Point Grid'!$C$7:$I$7,0))</f>
        <v>1</v>
      </c>
      <c r="B25" s="23"/>
      <c r="C25" s="23"/>
      <c r="D25" s="23"/>
      <c r="E25" s="23"/>
      <c r="F25" s="23"/>
      <c r="G25" s="23"/>
      <c r="H25" s="23"/>
      <c r="I25" s="24"/>
      <c r="J25" s="80"/>
    </row>
    <row r="26" spans="1:10" ht="15.75" thickBot="1" x14ac:dyDescent="0.3">
      <c r="A26" s="5"/>
      <c r="B26" s="23"/>
      <c r="C26" s="23"/>
      <c r="D26" s="23"/>
      <c r="E26" s="23"/>
      <c r="F26" s="23"/>
      <c r="G26" s="23"/>
      <c r="H26" s="23"/>
      <c r="I26" s="24"/>
      <c r="J26" s="80"/>
    </row>
    <row r="27" spans="1:10" x14ac:dyDescent="0.25">
      <c r="A27" s="54"/>
      <c r="B27" s="23"/>
      <c r="C27" s="23"/>
      <c r="D27" s="23"/>
      <c r="E27" s="23"/>
      <c r="F27" s="23"/>
      <c r="G27" s="23"/>
      <c r="H27" s="23"/>
      <c r="I27" s="24"/>
      <c r="J27" s="80"/>
    </row>
    <row r="28" spans="1:10" x14ac:dyDescent="0.25">
      <c r="A28" s="33" t="s">
        <v>4</v>
      </c>
      <c r="B28" s="23" t="s">
        <v>139</v>
      </c>
      <c r="C28" s="23"/>
      <c r="D28" s="23"/>
      <c r="E28" s="23"/>
      <c r="F28" s="23"/>
      <c r="G28" s="23"/>
      <c r="H28" s="23"/>
      <c r="I28" s="24"/>
      <c r="J28" s="80"/>
    </row>
    <row r="29" spans="1:10" ht="15.75" thickBot="1" x14ac:dyDescent="0.3">
      <c r="A29" s="9">
        <f>INDEX('Point Grid'!$C$8:$I$33,MATCH($A$1,'Point Grid'!$A$8:$A$33,0),MATCH(A28,'Point Grid'!$C$7:$I$7,0))</f>
        <v>0.5</v>
      </c>
      <c r="B29" s="23" t="s">
        <v>140</v>
      </c>
      <c r="C29" s="23"/>
      <c r="D29" s="23"/>
      <c r="E29" s="23"/>
      <c r="F29" s="23"/>
      <c r="G29" s="23"/>
      <c r="H29" s="23"/>
      <c r="I29" s="24"/>
      <c r="J29" s="80"/>
    </row>
    <row r="30" spans="1:10" ht="15.75" thickBot="1" x14ac:dyDescent="0.3">
      <c r="A30" s="5"/>
      <c r="B30" s="50"/>
      <c r="C30" s="50"/>
      <c r="D30" s="50"/>
      <c r="E30" s="50"/>
      <c r="F30" s="50"/>
      <c r="G30" s="50"/>
      <c r="H30" s="50"/>
      <c r="I30" s="24"/>
      <c r="J30" s="80"/>
    </row>
    <row r="31" spans="1:10" ht="15.75" thickBot="1" x14ac:dyDescent="0.3">
      <c r="A31" s="62"/>
      <c r="B31" s="81"/>
      <c r="C31" s="81"/>
      <c r="D31" s="81"/>
      <c r="E31" s="81"/>
      <c r="F31" s="81"/>
      <c r="G31" s="81"/>
      <c r="H31" s="81"/>
      <c r="I31" s="82"/>
      <c r="J31" s="80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7">
    <mergeCell ref="H1:I1"/>
    <mergeCell ref="B6:C6"/>
    <mergeCell ref="D6:E6"/>
    <mergeCell ref="F6:G6"/>
    <mergeCell ref="F7:G7"/>
    <mergeCell ref="D7:E7"/>
    <mergeCell ref="B7:C7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90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9" width="10.28515625" style="27" customWidth="1"/>
    <col min="10" max="10" width="10.7109375" style="27" customWidth="1"/>
    <col min="11" max="16384" width="9.140625" style="27"/>
  </cols>
  <sheetData>
    <row r="1" spans="1:10" x14ac:dyDescent="0.25">
      <c r="A1" s="7">
        <v>12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/>
      <c r="C3" s="23"/>
      <c r="D3" s="23"/>
      <c r="E3" s="23"/>
      <c r="F3" s="23"/>
      <c r="G3" s="23"/>
      <c r="H3" s="23"/>
      <c r="I3" s="24"/>
      <c r="J3" s="80"/>
    </row>
    <row r="4" spans="1:10" x14ac:dyDescent="0.25">
      <c r="A4" s="9">
        <f>INDEX('Point Grid'!B:B,MATCH($A$1,'Point Grid'!A:A,0))</f>
        <v>2</v>
      </c>
      <c r="B4" s="23"/>
      <c r="C4" s="23"/>
      <c r="D4" s="23"/>
      <c r="E4" s="23"/>
      <c r="F4" s="23"/>
      <c r="G4" s="23"/>
      <c r="H4" s="23"/>
      <c r="I4" s="24"/>
      <c r="J4" s="80"/>
    </row>
    <row r="5" spans="1:10" x14ac:dyDescent="0.25">
      <c r="A5" s="28"/>
      <c r="B5" s="23"/>
      <c r="C5" s="23"/>
      <c r="D5" s="23"/>
      <c r="E5" s="23"/>
      <c r="F5" s="23"/>
      <c r="G5" s="23"/>
      <c r="H5" s="23"/>
      <c r="I5" s="24"/>
      <c r="J5" s="80"/>
    </row>
    <row r="6" spans="1:10" x14ac:dyDescent="0.25">
      <c r="A6" s="33" t="s">
        <v>2</v>
      </c>
      <c r="B6" s="23" t="s">
        <v>404</v>
      </c>
      <c r="C6" s="23"/>
      <c r="D6" s="23"/>
      <c r="E6" s="23"/>
      <c r="F6" s="23"/>
      <c r="G6" s="23"/>
      <c r="H6" s="23"/>
      <c r="I6" s="24"/>
      <c r="J6" s="80"/>
    </row>
    <row r="7" spans="1:10" ht="15.75" thickBot="1" x14ac:dyDescent="0.3">
      <c r="A7" s="9">
        <f>INDEX('Point Grid'!$C$8:$I$33,MATCH($A$1,'Point Grid'!$A$8:$A$33,0),MATCH(A6,'Point Grid'!$C$7:$I$7,0))</f>
        <v>1</v>
      </c>
      <c r="B7" s="23" t="s">
        <v>141</v>
      </c>
      <c r="C7" s="23"/>
      <c r="D7" s="23"/>
      <c r="E7" s="23"/>
      <c r="F7" s="23"/>
      <c r="G7" s="23"/>
      <c r="H7" s="23"/>
      <c r="I7" s="24"/>
      <c r="J7" s="80"/>
    </row>
    <row r="8" spans="1:10" ht="15.75" thickBot="1" x14ac:dyDescent="0.3">
      <c r="A8" s="5"/>
      <c r="B8" s="23" t="s">
        <v>405</v>
      </c>
      <c r="C8" s="23"/>
      <c r="D8" s="23"/>
      <c r="E8" s="23"/>
      <c r="F8" s="23"/>
      <c r="G8" s="23"/>
      <c r="H8" s="23"/>
      <c r="I8" s="24"/>
      <c r="J8" s="80"/>
    </row>
    <row r="9" spans="1:10" x14ac:dyDescent="0.25">
      <c r="A9" s="54"/>
      <c r="B9" s="23" t="s">
        <v>142</v>
      </c>
      <c r="C9" s="23"/>
      <c r="D9" s="23"/>
      <c r="E9" s="23"/>
      <c r="F9" s="23"/>
      <c r="G9" s="23"/>
      <c r="H9" s="23"/>
      <c r="I9" s="24"/>
      <c r="J9" s="80"/>
    </row>
    <row r="10" spans="1:10" x14ac:dyDescent="0.25">
      <c r="A10" s="54"/>
      <c r="B10" s="23" t="s">
        <v>143</v>
      </c>
      <c r="C10" s="23"/>
      <c r="D10" s="23"/>
      <c r="E10" s="23"/>
      <c r="F10" s="23"/>
      <c r="G10" s="23"/>
      <c r="H10" s="23"/>
      <c r="I10" s="24"/>
      <c r="J10" s="80"/>
    </row>
    <row r="11" spans="1:10" x14ac:dyDescent="0.25">
      <c r="A11" s="54"/>
      <c r="B11" s="23" t="s">
        <v>144</v>
      </c>
      <c r="C11" s="23"/>
      <c r="D11" s="23"/>
      <c r="E11" s="23"/>
      <c r="F11" s="23"/>
      <c r="G11" s="23"/>
      <c r="H11" s="23"/>
      <c r="I11" s="24"/>
      <c r="J11" s="80"/>
    </row>
    <row r="12" spans="1:10" x14ac:dyDescent="0.25">
      <c r="A12" s="54"/>
      <c r="B12" s="83"/>
      <c r="C12" s="23"/>
      <c r="D12" s="23"/>
      <c r="E12" s="23"/>
      <c r="F12" s="23"/>
      <c r="G12" s="23"/>
      <c r="H12" s="23"/>
      <c r="I12" s="24"/>
      <c r="J12" s="80"/>
    </row>
    <row r="13" spans="1:10" x14ac:dyDescent="0.25">
      <c r="A13" s="33" t="s">
        <v>3</v>
      </c>
      <c r="B13" s="23" t="s">
        <v>145</v>
      </c>
      <c r="C13" s="23"/>
      <c r="D13" s="23"/>
      <c r="E13" s="23"/>
      <c r="F13" s="23"/>
      <c r="G13" s="23"/>
      <c r="H13" s="23"/>
      <c r="I13" s="24"/>
      <c r="J13" s="80"/>
    </row>
    <row r="14" spans="1:10" ht="15.75" thickBot="1" x14ac:dyDescent="0.3">
      <c r="A14" s="9">
        <f>INDEX('Point Grid'!$C$8:$I$33,MATCH($A$1,'Point Grid'!$A$8:$A$33,0),MATCH(A13,'Point Grid'!$C$7:$I$7,0))</f>
        <v>1</v>
      </c>
      <c r="B14" s="83" t="s">
        <v>406</v>
      </c>
      <c r="C14" s="23"/>
      <c r="D14" s="23"/>
      <c r="E14" s="23"/>
      <c r="F14" s="23"/>
      <c r="G14" s="23"/>
      <c r="H14" s="23"/>
      <c r="I14" s="24"/>
      <c r="J14" s="80"/>
    </row>
    <row r="15" spans="1:10" ht="15.75" thickBot="1" x14ac:dyDescent="0.3">
      <c r="A15" s="5"/>
      <c r="B15" s="23" t="s">
        <v>407</v>
      </c>
      <c r="C15" s="23"/>
      <c r="D15" s="23"/>
      <c r="E15" s="23"/>
      <c r="F15" s="23"/>
      <c r="G15" s="23"/>
      <c r="H15" s="23"/>
      <c r="I15" s="24"/>
      <c r="J15" s="80"/>
    </row>
    <row r="16" spans="1:10" x14ac:dyDescent="0.25">
      <c r="A16" s="54"/>
      <c r="B16" s="23" t="s">
        <v>146</v>
      </c>
      <c r="C16" s="83"/>
      <c r="D16" s="83"/>
      <c r="E16" s="83"/>
      <c r="F16" s="83"/>
      <c r="G16" s="23"/>
      <c r="H16" s="23"/>
      <c r="I16" s="24"/>
      <c r="J16" s="80"/>
    </row>
    <row r="17" spans="1:10" x14ac:dyDescent="0.25">
      <c r="A17" s="33"/>
      <c r="B17" s="23"/>
      <c r="C17" s="23"/>
      <c r="D17" s="23"/>
      <c r="E17" s="23"/>
      <c r="F17" s="23"/>
      <c r="G17" s="23"/>
      <c r="H17" s="23"/>
      <c r="I17" s="24"/>
      <c r="J17" s="80"/>
    </row>
    <row r="18" spans="1:10" x14ac:dyDescent="0.25">
      <c r="A18" s="9"/>
      <c r="B18" s="177"/>
      <c r="C18" s="195"/>
      <c r="D18" s="196"/>
      <c r="E18" s="197"/>
      <c r="F18" s="195" t="s">
        <v>164</v>
      </c>
      <c r="G18" s="196"/>
      <c r="H18" s="197"/>
      <c r="I18" s="24"/>
      <c r="J18" s="80"/>
    </row>
    <row r="19" spans="1:10" x14ac:dyDescent="0.25">
      <c r="A19" s="9"/>
      <c r="B19" s="159"/>
      <c r="C19" s="198" t="s">
        <v>147</v>
      </c>
      <c r="D19" s="199"/>
      <c r="E19" s="200"/>
      <c r="F19" s="198" t="s">
        <v>165</v>
      </c>
      <c r="G19" s="199"/>
      <c r="H19" s="200"/>
      <c r="I19" s="24"/>
      <c r="J19" s="80"/>
    </row>
    <row r="20" spans="1:10" x14ac:dyDescent="0.25">
      <c r="A20" s="56"/>
      <c r="B20" s="201"/>
      <c r="C20" s="158">
        <v>1</v>
      </c>
      <c r="D20" s="158">
        <v>2</v>
      </c>
      <c r="E20" s="158">
        <v>3</v>
      </c>
      <c r="F20" s="158">
        <v>29</v>
      </c>
      <c r="G20" s="158">
        <v>30</v>
      </c>
      <c r="H20" s="158">
        <v>31</v>
      </c>
      <c r="I20" s="24"/>
      <c r="J20" s="80"/>
    </row>
    <row r="21" spans="1:10" x14ac:dyDescent="0.25">
      <c r="A21" s="56"/>
      <c r="B21" s="201"/>
      <c r="C21" s="202" t="s">
        <v>161</v>
      </c>
      <c r="D21" s="202"/>
      <c r="E21" s="202"/>
      <c r="F21" s="202" t="s">
        <v>161</v>
      </c>
      <c r="G21" s="202"/>
      <c r="H21" s="202"/>
      <c r="I21" s="24"/>
      <c r="J21" s="80"/>
    </row>
    <row r="22" spans="1:10" x14ac:dyDescent="0.25">
      <c r="A22" s="56"/>
      <c r="B22" s="203"/>
      <c r="C22" s="130" t="s">
        <v>162</v>
      </c>
      <c r="D22" s="130" t="s">
        <v>35</v>
      </c>
      <c r="E22" s="130" t="s">
        <v>163</v>
      </c>
      <c r="F22" s="130" t="s">
        <v>162</v>
      </c>
      <c r="G22" s="130" t="s">
        <v>35</v>
      </c>
      <c r="H22" s="130" t="s">
        <v>163</v>
      </c>
      <c r="I22" s="24"/>
      <c r="J22" s="80"/>
    </row>
    <row r="23" spans="1:10" x14ac:dyDescent="0.25">
      <c r="A23" s="56"/>
      <c r="B23" s="131" t="s">
        <v>152</v>
      </c>
      <c r="C23" s="204" t="s">
        <v>166</v>
      </c>
      <c r="D23" s="204" t="s">
        <v>166</v>
      </c>
      <c r="E23" s="204" t="s">
        <v>166</v>
      </c>
      <c r="F23" s="204" t="s">
        <v>166</v>
      </c>
      <c r="G23" s="204" t="s">
        <v>166</v>
      </c>
      <c r="H23" s="204" t="s">
        <v>166</v>
      </c>
      <c r="I23" s="24"/>
      <c r="J23" s="80"/>
    </row>
    <row r="24" spans="1:10" x14ac:dyDescent="0.25">
      <c r="A24" s="56"/>
      <c r="B24" s="131" t="s">
        <v>153</v>
      </c>
      <c r="C24" s="109">
        <v>12000</v>
      </c>
      <c r="D24" s="109">
        <v>5600</v>
      </c>
      <c r="E24" s="109">
        <v>6400</v>
      </c>
      <c r="F24" s="204">
        <v>33.799999999999997</v>
      </c>
      <c r="G24" s="204">
        <v>21.4</v>
      </c>
      <c r="H24" s="204">
        <v>44.5</v>
      </c>
      <c r="I24" s="24"/>
      <c r="J24" s="80"/>
    </row>
    <row r="25" spans="1:10" x14ac:dyDescent="0.25">
      <c r="A25" s="56"/>
      <c r="B25" s="131" t="s">
        <v>154</v>
      </c>
      <c r="C25" s="109">
        <v>13100</v>
      </c>
      <c r="D25" s="109">
        <v>6000</v>
      </c>
      <c r="E25" s="109">
        <v>7100</v>
      </c>
      <c r="F25" s="204">
        <v>45.8</v>
      </c>
      <c r="G25" s="204">
        <v>45</v>
      </c>
      <c r="H25" s="204">
        <v>46.5</v>
      </c>
      <c r="I25" s="24"/>
      <c r="J25" s="80"/>
    </row>
    <row r="26" spans="1:10" x14ac:dyDescent="0.25">
      <c r="A26" s="56"/>
      <c r="B26" s="131" t="s">
        <v>155</v>
      </c>
      <c r="C26" s="109">
        <v>13000</v>
      </c>
      <c r="D26" s="109">
        <v>6200</v>
      </c>
      <c r="E26" s="109">
        <v>6800</v>
      </c>
      <c r="F26" s="204">
        <v>40.200000000000003</v>
      </c>
      <c r="G26" s="204">
        <v>36.299999999999997</v>
      </c>
      <c r="H26" s="204">
        <v>43.8</v>
      </c>
      <c r="I26" s="24"/>
      <c r="J26" s="80"/>
    </row>
    <row r="27" spans="1:10" x14ac:dyDescent="0.25">
      <c r="A27" s="56"/>
      <c r="B27" s="131" t="s">
        <v>156</v>
      </c>
      <c r="C27" s="109">
        <v>15000</v>
      </c>
      <c r="D27" s="109">
        <v>7300</v>
      </c>
      <c r="E27" s="109">
        <v>7700</v>
      </c>
      <c r="F27" s="204">
        <v>58</v>
      </c>
      <c r="G27" s="204">
        <v>56.2</v>
      </c>
      <c r="H27" s="204">
        <v>59.7</v>
      </c>
      <c r="I27" s="24"/>
      <c r="J27" s="80"/>
    </row>
    <row r="28" spans="1:10" x14ac:dyDescent="0.25">
      <c r="A28" s="56"/>
      <c r="B28" s="131" t="s">
        <v>157</v>
      </c>
      <c r="C28" s="109">
        <v>17500</v>
      </c>
      <c r="D28" s="109">
        <v>7900</v>
      </c>
      <c r="E28" s="109">
        <v>9600</v>
      </c>
      <c r="F28" s="204">
        <v>94.3</v>
      </c>
      <c r="G28" s="204">
        <v>138.6</v>
      </c>
      <c r="H28" s="204">
        <v>57.8</v>
      </c>
      <c r="I28" s="24"/>
      <c r="J28" s="80"/>
    </row>
    <row r="29" spans="1:10" x14ac:dyDescent="0.25">
      <c r="A29" s="56"/>
      <c r="B29" s="131" t="s">
        <v>158</v>
      </c>
      <c r="C29" s="109">
        <v>20000</v>
      </c>
      <c r="D29" s="109">
        <v>11000</v>
      </c>
      <c r="E29" s="109">
        <v>9000</v>
      </c>
      <c r="F29" s="204">
        <v>44</v>
      </c>
      <c r="G29" s="204">
        <v>40</v>
      </c>
      <c r="H29" s="204">
        <v>48.9</v>
      </c>
      <c r="I29" s="24"/>
      <c r="J29" s="80"/>
    </row>
    <row r="30" spans="1:10" x14ac:dyDescent="0.25">
      <c r="A30" s="56"/>
      <c r="B30" s="131" t="s">
        <v>159</v>
      </c>
      <c r="C30" s="109">
        <v>25000</v>
      </c>
      <c r="D30" s="109">
        <v>12400</v>
      </c>
      <c r="E30" s="109">
        <v>12600</v>
      </c>
      <c r="F30" s="204">
        <v>38</v>
      </c>
      <c r="G30" s="204">
        <v>37.5</v>
      </c>
      <c r="H30" s="204">
        <v>38.5</v>
      </c>
      <c r="I30" s="24"/>
      <c r="J30" s="80"/>
    </row>
    <row r="31" spans="1:10" x14ac:dyDescent="0.25">
      <c r="A31" s="56"/>
      <c r="B31" s="131" t="s">
        <v>160</v>
      </c>
      <c r="C31" s="109">
        <v>35000</v>
      </c>
      <c r="D31" s="109">
        <v>14600</v>
      </c>
      <c r="E31" s="109">
        <v>20400</v>
      </c>
      <c r="F31" s="204">
        <v>37.4</v>
      </c>
      <c r="G31" s="204">
        <v>34.200000000000003</v>
      </c>
      <c r="H31" s="204">
        <v>39.700000000000003</v>
      </c>
      <c r="I31" s="24"/>
      <c r="J31" s="80"/>
    </row>
    <row r="32" spans="1:10" x14ac:dyDescent="0.25">
      <c r="A32" s="56"/>
      <c r="B32" s="131" t="s">
        <v>149</v>
      </c>
      <c r="C32" s="109">
        <v>38000</v>
      </c>
      <c r="D32" s="109">
        <v>15200</v>
      </c>
      <c r="E32" s="109">
        <v>22800</v>
      </c>
      <c r="F32" s="204">
        <v>35.299999999999997</v>
      </c>
      <c r="G32" s="204">
        <v>33.700000000000003</v>
      </c>
      <c r="H32" s="204">
        <v>36.299999999999997</v>
      </c>
      <c r="I32" s="24"/>
      <c r="J32" s="80"/>
    </row>
    <row r="33" spans="1:10" x14ac:dyDescent="0.25">
      <c r="A33" s="56"/>
      <c r="B33" s="131" t="s">
        <v>150</v>
      </c>
      <c r="C33" s="109">
        <v>42000</v>
      </c>
      <c r="D33" s="109">
        <v>19000</v>
      </c>
      <c r="E33" s="109">
        <v>23000</v>
      </c>
      <c r="F33" s="204">
        <v>90.5</v>
      </c>
      <c r="G33" s="204">
        <v>118.4</v>
      </c>
      <c r="H33" s="204">
        <v>67.400000000000006</v>
      </c>
      <c r="I33" s="24"/>
      <c r="J33" s="80"/>
    </row>
    <row r="34" spans="1:10" x14ac:dyDescent="0.25">
      <c r="A34" s="56"/>
      <c r="B34" s="131" t="s">
        <v>151</v>
      </c>
      <c r="C34" s="204" t="s">
        <v>166</v>
      </c>
      <c r="D34" s="204" t="s">
        <v>166</v>
      </c>
      <c r="E34" s="204" t="s">
        <v>166</v>
      </c>
      <c r="F34" s="204" t="s">
        <v>166</v>
      </c>
      <c r="G34" s="204" t="s">
        <v>166</v>
      </c>
      <c r="H34" s="204" t="s">
        <v>166</v>
      </c>
      <c r="I34" s="24"/>
      <c r="J34" s="80"/>
    </row>
    <row r="35" spans="1:10" ht="15.75" thickBot="1" x14ac:dyDescent="0.3">
      <c r="A35" s="30"/>
      <c r="B35" s="81"/>
      <c r="C35" s="81"/>
      <c r="D35" s="81"/>
      <c r="E35" s="81"/>
      <c r="F35" s="81"/>
      <c r="G35" s="81"/>
      <c r="H35" s="81"/>
      <c r="I35" s="82"/>
      <c r="J35" s="80"/>
    </row>
    <row r="36" spans="1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1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1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1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1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1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1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1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1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1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1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1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1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K90"/>
  <sheetViews>
    <sheetView workbookViewId="0"/>
  </sheetViews>
  <sheetFormatPr defaultColWidth="9.140625" defaultRowHeight="15" x14ac:dyDescent="0.25"/>
  <cols>
    <col min="1" max="1" width="8.7109375" style="27" customWidth="1"/>
    <col min="2" max="2" width="13.28515625" style="27" customWidth="1"/>
    <col min="3" max="11" width="9.42578125" style="27" customWidth="1"/>
    <col min="12" max="12" width="10.7109375" style="27" customWidth="1"/>
    <col min="13" max="16384" width="9.140625" style="27"/>
  </cols>
  <sheetData>
    <row r="1" spans="1:11" x14ac:dyDescent="0.25">
      <c r="A1" s="7">
        <v>13</v>
      </c>
      <c r="B1" s="40" t="s">
        <v>12</v>
      </c>
      <c r="C1" s="26"/>
      <c r="D1" s="26"/>
      <c r="E1" s="26"/>
      <c r="F1" s="26"/>
      <c r="G1" s="26"/>
      <c r="H1" s="26"/>
      <c r="I1" s="26"/>
      <c r="J1" s="221" t="s">
        <v>29</v>
      </c>
      <c r="K1" s="224"/>
    </row>
    <row r="2" spans="1:11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9"/>
    </row>
    <row r="3" spans="1:11" x14ac:dyDescent="0.25">
      <c r="A3" s="8" t="s">
        <v>13</v>
      </c>
      <c r="B3" s="23" t="s">
        <v>167</v>
      </c>
      <c r="C3" s="23"/>
      <c r="D3" s="23"/>
      <c r="E3" s="23"/>
      <c r="F3" s="23"/>
      <c r="G3" s="23"/>
      <c r="H3" s="23"/>
      <c r="I3" s="23"/>
      <c r="J3" s="23"/>
      <c r="K3" s="29"/>
    </row>
    <row r="4" spans="1:11" x14ac:dyDescent="0.25">
      <c r="A4" s="9">
        <f>INDEX('Point Grid'!B:B,MATCH($A$1,'Point Grid'!A:A,0))</f>
        <v>2.75</v>
      </c>
      <c r="B4" s="105" t="s">
        <v>168</v>
      </c>
      <c r="C4" s="23"/>
      <c r="D4" s="23"/>
      <c r="E4" s="23"/>
      <c r="F4" s="23"/>
      <c r="G4" s="23"/>
      <c r="H4" s="23"/>
      <c r="I4" s="23"/>
      <c r="J4" s="23"/>
      <c r="K4" s="29"/>
    </row>
    <row r="5" spans="1:11" x14ac:dyDescent="0.25">
      <c r="A5" s="36"/>
      <c r="B5" s="105"/>
      <c r="C5" s="23"/>
      <c r="D5" s="23"/>
      <c r="E5" s="23"/>
      <c r="F5" s="23"/>
      <c r="G5" s="23"/>
      <c r="H5" s="23"/>
      <c r="I5" s="23"/>
      <c r="J5" s="23"/>
      <c r="K5" s="29"/>
    </row>
    <row r="6" spans="1:11" x14ac:dyDescent="0.25">
      <c r="A6" s="36"/>
      <c r="B6" s="105" t="s">
        <v>172</v>
      </c>
      <c r="C6" s="23"/>
      <c r="D6" s="23"/>
      <c r="E6" s="23"/>
      <c r="F6" s="23"/>
      <c r="G6" s="23" t="s">
        <v>178</v>
      </c>
      <c r="H6" s="23"/>
      <c r="I6" s="23"/>
      <c r="J6" s="23"/>
      <c r="K6" s="29"/>
    </row>
    <row r="7" spans="1:11" x14ac:dyDescent="0.25">
      <c r="A7" s="36"/>
      <c r="B7" s="105" t="s">
        <v>169</v>
      </c>
      <c r="C7" s="23"/>
      <c r="D7" s="23"/>
      <c r="E7" s="23"/>
      <c r="F7" s="23"/>
      <c r="G7" s="23" t="s">
        <v>179</v>
      </c>
      <c r="H7" s="23"/>
      <c r="I7" s="23"/>
      <c r="J7" s="23"/>
      <c r="K7" s="29"/>
    </row>
    <row r="8" spans="1:11" x14ac:dyDescent="0.25">
      <c r="A8" s="36"/>
      <c r="B8" s="186"/>
      <c r="C8" s="187">
        <v>2015</v>
      </c>
      <c r="D8" s="187">
        <v>2016</v>
      </c>
      <c r="E8" s="153">
        <v>2017</v>
      </c>
      <c r="F8" s="23"/>
      <c r="G8" s="188"/>
      <c r="H8" s="187">
        <v>2015</v>
      </c>
      <c r="I8" s="187">
        <v>2016</v>
      </c>
      <c r="J8" s="153">
        <v>2017</v>
      </c>
      <c r="K8" s="29"/>
    </row>
    <row r="9" spans="1:11" x14ac:dyDescent="0.25">
      <c r="A9" s="36"/>
      <c r="B9" s="189">
        <v>2015</v>
      </c>
      <c r="C9" s="190">
        <v>1230</v>
      </c>
      <c r="D9" s="190">
        <v>1230</v>
      </c>
      <c r="E9" s="191">
        <v>1230</v>
      </c>
      <c r="F9" s="23"/>
      <c r="G9" s="189">
        <v>2015</v>
      </c>
      <c r="H9" s="190">
        <v>16</v>
      </c>
      <c r="I9" s="190">
        <v>25</v>
      </c>
      <c r="J9" s="191">
        <v>31</v>
      </c>
      <c r="K9" s="29"/>
    </row>
    <row r="10" spans="1:11" x14ac:dyDescent="0.25">
      <c r="A10" s="36"/>
      <c r="B10" s="189">
        <v>2016</v>
      </c>
      <c r="C10" s="190"/>
      <c r="D10" s="190">
        <v>1290</v>
      </c>
      <c r="E10" s="191">
        <v>1290</v>
      </c>
      <c r="F10" s="23"/>
      <c r="G10" s="189">
        <v>2016</v>
      </c>
      <c r="H10" s="190"/>
      <c r="I10" s="190">
        <v>15</v>
      </c>
      <c r="J10" s="191">
        <v>24</v>
      </c>
      <c r="K10" s="29"/>
    </row>
    <row r="11" spans="1:11" x14ac:dyDescent="0.25">
      <c r="A11" s="36"/>
      <c r="B11" s="192">
        <v>2017</v>
      </c>
      <c r="C11" s="193"/>
      <c r="D11" s="193"/>
      <c r="E11" s="194">
        <v>1467</v>
      </c>
      <c r="F11" s="23"/>
      <c r="G11" s="192">
        <v>2017</v>
      </c>
      <c r="H11" s="193"/>
      <c r="I11" s="193"/>
      <c r="J11" s="194">
        <v>14</v>
      </c>
      <c r="K11" s="29"/>
    </row>
    <row r="12" spans="1:11" x14ac:dyDescent="0.25">
      <c r="A12" s="36"/>
      <c r="B12" s="105"/>
      <c r="C12" s="23"/>
      <c r="D12" s="23"/>
      <c r="E12" s="23"/>
      <c r="F12" s="23"/>
      <c r="G12" s="23"/>
      <c r="H12" s="23"/>
      <c r="I12" s="23"/>
      <c r="J12" s="23"/>
      <c r="K12" s="29"/>
    </row>
    <row r="13" spans="1:11" x14ac:dyDescent="0.25">
      <c r="A13" s="36"/>
      <c r="B13" s="105" t="s">
        <v>173</v>
      </c>
      <c r="C13" s="23"/>
      <c r="D13" s="23"/>
      <c r="E13" s="23"/>
      <c r="F13" s="23"/>
      <c r="G13" s="105" t="s">
        <v>176</v>
      </c>
      <c r="H13" s="23"/>
      <c r="I13" s="23"/>
      <c r="J13" s="23"/>
      <c r="K13" s="29"/>
    </row>
    <row r="14" spans="1:11" x14ac:dyDescent="0.25">
      <c r="A14" s="36"/>
      <c r="B14" s="105" t="s">
        <v>174</v>
      </c>
      <c r="C14" s="23"/>
      <c r="D14" s="23"/>
      <c r="E14" s="23"/>
      <c r="F14" s="23"/>
      <c r="G14" s="105" t="s">
        <v>177</v>
      </c>
      <c r="H14" s="23"/>
      <c r="I14" s="23"/>
      <c r="J14" s="23"/>
      <c r="K14" s="29"/>
    </row>
    <row r="15" spans="1:11" x14ac:dyDescent="0.25">
      <c r="A15" s="28"/>
      <c r="B15" s="186"/>
      <c r="C15" s="187">
        <v>2015</v>
      </c>
      <c r="D15" s="187">
        <v>2016</v>
      </c>
      <c r="E15" s="153">
        <v>2017</v>
      </c>
      <c r="F15" s="23"/>
      <c r="G15" s="186"/>
      <c r="H15" s="187">
        <v>2015</v>
      </c>
      <c r="I15" s="187">
        <v>2016</v>
      </c>
      <c r="J15" s="153">
        <v>2017</v>
      </c>
      <c r="K15" s="29"/>
    </row>
    <row r="16" spans="1:11" x14ac:dyDescent="0.25">
      <c r="A16" s="28"/>
      <c r="B16" s="189">
        <v>2015</v>
      </c>
      <c r="C16" s="190">
        <v>592</v>
      </c>
      <c r="D16" s="190">
        <v>678</v>
      </c>
      <c r="E16" s="191">
        <v>774</v>
      </c>
      <c r="F16" s="83"/>
      <c r="G16" s="189">
        <v>2015</v>
      </c>
      <c r="H16" s="190">
        <v>32</v>
      </c>
      <c r="I16" s="190">
        <v>20</v>
      </c>
      <c r="J16" s="191">
        <v>7</v>
      </c>
      <c r="K16" s="35"/>
    </row>
    <row r="17" spans="1:11" x14ac:dyDescent="0.25">
      <c r="A17" s="28"/>
      <c r="B17" s="189">
        <v>2016</v>
      </c>
      <c r="C17" s="190"/>
      <c r="D17" s="190">
        <v>667</v>
      </c>
      <c r="E17" s="191">
        <v>755</v>
      </c>
      <c r="F17" s="83"/>
      <c r="G17" s="189">
        <v>2016</v>
      </c>
      <c r="H17" s="190"/>
      <c r="I17" s="190">
        <v>37</v>
      </c>
      <c r="J17" s="191">
        <v>25</v>
      </c>
      <c r="K17" s="35"/>
    </row>
    <row r="18" spans="1:11" x14ac:dyDescent="0.25">
      <c r="A18" s="28"/>
      <c r="B18" s="192">
        <v>2017</v>
      </c>
      <c r="C18" s="193"/>
      <c r="D18" s="193"/>
      <c r="E18" s="194">
        <v>785</v>
      </c>
      <c r="F18" s="83"/>
      <c r="G18" s="192">
        <v>2017</v>
      </c>
      <c r="H18" s="193"/>
      <c r="I18" s="193"/>
      <c r="J18" s="194">
        <v>39</v>
      </c>
      <c r="K18" s="35"/>
    </row>
    <row r="19" spans="1:11" x14ac:dyDescent="0.25">
      <c r="A19" s="28"/>
      <c r="B19" s="23"/>
      <c r="C19" s="83"/>
      <c r="D19" s="83"/>
      <c r="E19" s="83"/>
      <c r="F19" s="83"/>
      <c r="G19" s="83"/>
      <c r="H19" s="83"/>
      <c r="I19" s="83"/>
      <c r="J19" s="83"/>
      <c r="K19" s="35"/>
    </row>
    <row r="20" spans="1:11" x14ac:dyDescent="0.25">
      <c r="A20" s="28"/>
      <c r="B20" s="105" t="s">
        <v>175</v>
      </c>
      <c r="C20" s="23"/>
      <c r="D20" s="23"/>
      <c r="E20" s="23"/>
      <c r="F20" s="83"/>
      <c r="G20" s="105" t="s">
        <v>171</v>
      </c>
      <c r="H20" s="23"/>
      <c r="I20" s="23"/>
      <c r="J20" s="23"/>
      <c r="K20" s="35"/>
    </row>
    <row r="21" spans="1:11" x14ac:dyDescent="0.25">
      <c r="A21" s="28"/>
      <c r="B21" s="105" t="s">
        <v>170</v>
      </c>
      <c r="C21" s="23"/>
      <c r="D21" s="23"/>
      <c r="E21" s="23"/>
      <c r="F21" s="23"/>
      <c r="G21" s="105" t="s">
        <v>408</v>
      </c>
      <c r="H21" s="23"/>
      <c r="I21" s="23"/>
      <c r="J21" s="23"/>
      <c r="K21" s="35"/>
    </row>
    <row r="22" spans="1:11" x14ac:dyDescent="0.25">
      <c r="A22" s="25"/>
      <c r="B22" s="186"/>
      <c r="C22" s="187">
        <v>2015</v>
      </c>
      <c r="D22" s="187">
        <v>2016</v>
      </c>
      <c r="E22" s="153">
        <v>2017</v>
      </c>
      <c r="F22" s="23"/>
      <c r="G22" s="186"/>
      <c r="H22" s="187">
        <v>2015</v>
      </c>
      <c r="I22" s="187">
        <v>2016</v>
      </c>
      <c r="J22" s="153">
        <v>2017</v>
      </c>
      <c r="K22" s="35"/>
    </row>
    <row r="23" spans="1:11" x14ac:dyDescent="0.25">
      <c r="A23" s="25"/>
      <c r="B23" s="189">
        <v>2015</v>
      </c>
      <c r="C23" s="190">
        <v>310</v>
      </c>
      <c r="D23" s="190">
        <v>305</v>
      </c>
      <c r="E23" s="191">
        <v>270</v>
      </c>
      <c r="F23" s="23"/>
      <c r="G23" s="189">
        <v>2015</v>
      </c>
      <c r="H23" s="190">
        <v>62</v>
      </c>
      <c r="I23" s="190">
        <v>68</v>
      </c>
      <c r="J23" s="191">
        <v>71</v>
      </c>
      <c r="K23" s="35"/>
    </row>
    <row r="24" spans="1:11" x14ac:dyDescent="0.25">
      <c r="A24" s="25"/>
      <c r="B24" s="189">
        <v>2016</v>
      </c>
      <c r="C24" s="190"/>
      <c r="D24" s="190">
        <v>322</v>
      </c>
      <c r="E24" s="191">
        <v>340</v>
      </c>
      <c r="F24" s="23"/>
      <c r="G24" s="189">
        <v>2016</v>
      </c>
      <c r="H24" s="190"/>
      <c r="I24" s="190">
        <v>66</v>
      </c>
      <c r="J24" s="191">
        <v>69</v>
      </c>
      <c r="K24" s="35"/>
    </row>
    <row r="25" spans="1:11" x14ac:dyDescent="0.25">
      <c r="A25" s="36"/>
      <c r="B25" s="192">
        <v>2017</v>
      </c>
      <c r="C25" s="193"/>
      <c r="D25" s="193"/>
      <c r="E25" s="194">
        <v>415</v>
      </c>
      <c r="F25" s="23"/>
      <c r="G25" s="192">
        <v>2017</v>
      </c>
      <c r="H25" s="193"/>
      <c r="I25" s="193"/>
      <c r="J25" s="194">
        <v>67</v>
      </c>
      <c r="K25" s="29"/>
    </row>
    <row r="26" spans="1:11" x14ac:dyDescent="0.25">
      <c r="A26" s="36"/>
      <c r="B26" s="23"/>
      <c r="C26" s="23"/>
      <c r="D26" s="23"/>
      <c r="E26" s="23"/>
      <c r="F26" s="23"/>
      <c r="G26" s="23"/>
      <c r="H26" s="23"/>
      <c r="I26" s="23"/>
      <c r="J26" s="23"/>
      <c r="K26" s="29"/>
    </row>
    <row r="27" spans="1:11" x14ac:dyDescent="0.25">
      <c r="A27" s="36"/>
      <c r="B27" s="23"/>
      <c r="C27" s="23"/>
      <c r="D27" s="23"/>
      <c r="E27" s="23"/>
      <c r="F27" s="23"/>
      <c r="G27" s="23"/>
      <c r="H27" s="23"/>
      <c r="I27" s="23"/>
      <c r="J27" s="23"/>
      <c r="K27" s="29"/>
    </row>
    <row r="28" spans="1:11" x14ac:dyDescent="0.25">
      <c r="A28" s="33" t="s">
        <v>2</v>
      </c>
      <c r="B28" s="23" t="s">
        <v>180</v>
      </c>
      <c r="C28" s="23"/>
      <c r="D28" s="23"/>
      <c r="E28" s="23"/>
      <c r="F28" s="23"/>
      <c r="G28" s="23"/>
      <c r="H28" s="23"/>
      <c r="I28" s="23"/>
      <c r="J28" s="23"/>
      <c r="K28" s="29"/>
    </row>
    <row r="29" spans="1:11" ht="15.75" thickBot="1" x14ac:dyDescent="0.3">
      <c r="A29" s="9">
        <f>INDEX('Point Grid'!$C$8:$I$33,MATCH($A$1,'Point Grid'!$A$8:$A$33,0),MATCH(A28,'Point Grid'!$C$7:$I$7,0))</f>
        <v>2</v>
      </c>
      <c r="B29" s="23" t="s">
        <v>181</v>
      </c>
      <c r="C29" s="23"/>
      <c r="D29" s="23"/>
      <c r="E29" s="23"/>
      <c r="F29" s="23"/>
      <c r="G29" s="23"/>
      <c r="H29" s="23"/>
      <c r="I29" s="23"/>
      <c r="J29" s="23"/>
      <c r="K29" s="29"/>
    </row>
    <row r="30" spans="1:11" ht="15.75" thickBot="1" x14ac:dyDescent="0.3">
      <c r="A30" s="5"/>
      <c r="B30" s="50"/>
      <c r="C30" s="23"/>
      <c r="D30" s="23"/>
      <c r="E30" s="23"/>
      <c r="F30" s="23"/>
      <c r="G30" s="23"/>
      <c r="H30" s="23"/>
      <c r="I30" s="23"/>
      <c r="J30" s="23"/>
      <c r="K30" s="29"/>
    </row>
    <row r="31" spans="1:11" x14ac:dyDescent="0.25">
      <c r="A31" s="28"/>
      <c r="B31" s="50"/>
      <c r="C31" s="23"/>
      <c r="D31" s="23"/>
      <c r="E31" s="23"/>
      <c r="F31" s="23"/>
      <c r="G31" s="23"/>
      <c r="H31" s="23"/>
      <c r="I31" s="23"/>
      <c r="J31" s="23"/>
      <c r="K31" s="29"/>
    </row>
    <row r="32" spans="1:11" x14ac:dyDescent="0.25">
      <c r="A32" s="33" t="s">
        <v>3</v>
      </c>
      <c r="B32" s="23" t="s">
        <v>182</v>
      </c>
      <c r="C32" s="23"/>
      <c r="D32" s="23"/>
      <c r="E32" s="23"/>
      <c r="F32" s="23"/>
      <c r="G32" s="23"/>
      <c r="H32" s="23"/>
      <c r="I32" s="23"/>
      <c r="J32" s="23"/>
      <c r="K32" s="29"/>
    </row>
    <row r="33" spans="1:11" ht="15.75" thickBot="1" x14ac:dyDescent="0.3">
      <c r="A33" s="9">
        <f>INDEX('Point Grid'!$C$8:$I$33,MATCH($A$1,'Point Grid'!$A$8:$A$33,0),MATCH(A32,'Point Grid'!$C$7:$I$7,0))</f>
        <v>0.75</v>
      </c>
      <c r="B33" s="23" t="s">
        <v>183</v>
      </c>
      <c r="C33" s="23"/>
      <c r="D33" s="23"/>
      <c r="E33" s="23"/>
      <c r="F33" s="23"/>
      <c r="G33" s="23"/>
      <c r="H33" s="23"/>
      <c r="I33" s="23"/>
      <c r="J33" s="23"/>
      <c r="K33" s="29"/>
    </row>
    <row r="34" spans="1:11" ht="15.75" thickBot="1" x14ac:dyDescent="0.3">
      <c r="A34" s="5"/>
      <c r="B34" s="23"/>
      <c r="C34" s="23"/>
      <c r="D34" s="23"/>
      <c r="E34" s="23"/>
      <c r="F34" s="23"/>
      <c r="G34" s="23"/>
      <c r="H34" s="23"/>
      <c r="I34" s="23"/>
      <c r="J34" s="23"/>
      <c r="K34" s="29"/>
    </row>
    <row r="35" spans="1:11" ht="15.75" thickBot="1" x14ac:dyDescent="0.3">
      <c r="A35" s="30"/>
      <c r="B35" s="81"/>
      <c r="C35" s="81"/>
      <c r="D35" s="81"/>
      <c r="E35" s="81"/>
      <c r="F35" s="81"/>
      <c r="G35" s="81"/>
      <c r="H35" s="81"/>
      <c r="I35" s="81"/>
      <c r="J35" s="81"/>
      <c r="K35" s="32"/>
    </row>
    <row r="36" spans="1:11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1:11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1:11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1:11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1:11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1:11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1:11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1:11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1:11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1:11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1:11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1:11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1:11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1">
    <mergeCell ref="J1:K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90"/>
  <sheetViews>
    <sheetView workbookViewId="0"/>
  </sheetViews>
  <sheetFormatPr defaultColWidth="9.140625" defaultRowHeight="15" x14ac:dyDescent="0.25"/>
  <cols>
    <col min="1" max="1" width="8.7109375" style="27" customWidth="1"/>
    <col min="2" max="3" width="13.42578125" style="27" customWidth="1"/>
    <col min="4" max="4" width="12.5703125" style="27" customWidth="1"/>
    <col min="5" max="5" width="14.7109375" style="27" customWidth="1"/>
    <col min="6" max="8" width="13.28515625" style="27" customWidth="1"/>
    <col min="9" max="9" width="12.42578125" style="27" customWidth="1"/>
    <col min="10" max="10" width="9.42578125" style="27" customWidth="1"/>
    <col min="11" max="16384" width="9.140625" style="27"/>
  </cols>
  <sheetData>
    <row r="1" spans="1:20" x14ac:dyDescent="0.25">
      <c r="A1" s="7">
        <v>14</v>
      </c>
      <c r="B1" s="40" t="s">
        <v>12</v>
      </c>
      <c r="C1" s="26"/>
      <c r="D1" s="26"/>
      <c r="E1" s="26"/>
      <c r="F1" s="26"/>
      <c r="G1" s="26"/>
      <c r="H1" s="26"/>
      <c r="I1" s="221" t="s">
        <v>29</v>
      </c>
      <c r="J1" s="223"/>
    </row>
    <row r="2" spans="1:20" x14ac:dyDescent="0.25">
      <c r="A2" s="28"/>
      <c r="B2" s="25"/>
      <c r="C2" s="25"/>
      <c r="D2" s="25"/>
      <c r="E2" s="25"/>
      <c r="F2" s="25"/>
      <c r="G2" s="25"/>
      <c r="H2" s="25"/>
      <c r="I2" s="25"/>
      <c r="J2" s="29"/>
    </row>
    <row r="3" spans="1:20" x14ac:dyDescent="0.25">
      <c r="A3" s="8" t="s">
        <v>13</v>
      </c>
      <c r="B3" s="23" t="s">
        <v>184</v>
      </c>
      <c r="C3" s="23"/>
      <c r="D3" s="23"/>
      <c r="E3" s="23"/>
      <c r="F3" s="23"/>
      <c r="G3" s="23"/>
      <c r="H3" s="23"/>
      <c r="I3" s="23"/>
      <c r="J3" s="24"/>
    </row>
    <row r="4" spans="1:20" x14ac:dyDescent="0.25">
      <c r="A4" s="9">
        <f>INDEX('Point Grid'!B:B,MATCH($A$1,'Point Grid'!A:A,0))</f>
        <v>2.5</v>
      </c>
      <c r="B4" s="23" t="s">
        <v>185</v>
      </c>
      <c r="C4" s="23"/>
      <c r="D4" s="23"/>
      <c r="E4" s="23"/>
      <c r="F4" s="23"/>
      <c r="G4" s="23"/>
      <c r="H4" s="23"/>
      <c r="I4" s="23"/>
      <c r="J4" s="24"/>
    </row>
    <row r="5" spans="1:20" x14ac:dyDescent="0.25">
      <c r="A5" s="28"/>
      <c r="B5" s="110"/>
      <c r="C5" s="23"/>
      <c r="D5" s="23"/>
      <c r="E5" s="23"/>
      <c r="F5" s="23"/>
      <c r="G5" s="23"/>
      <c r="H5" s="23"/>
      <c r="I5" s="23"/>
      <c r="J5" s="24"/>
    </row>
    <row r="6" spans="1:20" x14ac:dyDescent="0.25">
      <c r="A6" s="54"/>
      <c r="B6" s="151" t="s">
        <v>186</v>
      </c>
      <c r="C6" s="152"/>
      <c r="D6" s="152"/>
      <c r="E6" s="152"/>
      <c r="F6" s="153"/>
      <c r="G6" s="23"/>
      <c r="H6" s="23"/>
      <c r="I6" s="23"/>
      <c r="J6" s="24"/>
    </row>
    <row r="7" spans="1:20" x14ac:dyDescent="0.25">
      <c r="A7" s="54"/>
      <c r="B7" s="154"/>
      <c r="C7" s="155" t="s">
        <v>187</v>
      </c>
      <c r="D7" s="156"/>
      <c r="E7" s="157"/>
      <c r="F7" s="158" t="s">
        <v>193</v>
      </c>
      <c r="G7" s="23"/>
      <c r="H7" s="23"/>
      <c r="I7" s="23"/>
      <c r="J7" s="24"/>
    </row>
    <row r="8" spans="1:20" x14ac:dyDescent="0.25">
      <c r="A8" s="54"/>
      <c r="B8" s="159"/>
      <c r="C8" s="160" t="s">
        <v>189</v>
      </c>
      <c r="D8" s="160" t="s">
        <v>191</v>
      </c>
      <c r="E8" s="160" t="s">
        <v>191</v>
      </c>
      <c r="F8" s="161" t="s">
        <v>194</v>
      </c>
      <c r="G8" s="103"/>
      <c r="H8" s="103"/>
      <c r="I8" s="103"/>
      <c r="J8" s="162"/>
    </row>
    <row r="9" spans="1:20" x14ac:dyDescent="0.25">
      <c r="A9" s="54"/>
      <c r="B9" s="159"/>
      <c r="C9" s="163" t="s">
        <v>190</v>
      </c>
      <c r="D9" s="164" t="s">
        <v>162</v>
      </c>
      <c r="E9" s="164" t="s">
        <v>192</v>
      </c>
      <c r="F9" s="164" t="s">
        <v>126</v>
      </c>
      <c r="G9" s="165"/>
      <c r="H9" s="165"/>
      <c r="I9" s="165"/>
      <c r="J9" s="162"/>
    </row>
    <row r="10" spans="1:20" x14ac:dyDescent="0.25">
      <c r="A10" s="54"/>
      <c r="B10" s="166" t="s">
        <v>188</v>
      </c>
      <c r="C10" s="167">
        <v>55500</v>
      </c>
      <c r="D10" s="167">
        <v>3850</v>
      </c>
      <c r="E10" s="167">
        <v>42000</v>
      </c>
      <c r="F10" s="167">
        <v>67500</v>
      </c>
      <c r="G10" s="168"/>
      <c r="H10" s="168"/>
      <c r="I10" s="168"/>
      <c r="J10" s="162"/>
    </row>
    <row r="11" spans="1:20" x14ac:dyDescent="0.25">
      <c r="A11" s="54"/>
      <c r="B11" s="169"/>
      <c r="C11" s="103"/>
      <c r="D11" s="103"/>
      <c r="E11" s="103"/>
      <c r="F11" s="103"/>
      <c r="G11" s="103"/>
      <c r="H11" s="103"/>
      <c r="I11" s="103"/>
      <c r="J11" s="162"/>
    </row>
    <row r="12" spans="1:20" ht="15" customHeight="1" x14ac:dyDescent="0.25">
      <c r="A12" s="54"/>
      <c r="B12" s="170" t="s">
        <v>195</v>
      </c>
      <c r="C12" s="171"/>
      <c r="D12" s="171"/>
      <c r="E12" s="171"/>
      <c r="F12" s="171"/>
      <c r="G12" s="171"/>
      <c r="H12" s="171"/>
      <c r="I12" s="172"/>
      <c r="J12" s="162"/>
      <c r="N12" s="63"/>
      <c r="O12" s="63"/>
      <c r="P12" s="63"/>
      <c r="Q12" s="63"/>
      <c r="R12" s="63"/>
      <c r="S12" s="63"/>
      <c r="T12" s="63"/>
    </row>
    <row r="13" spans="1:20" ht="15" customHeight="1" x14ac:dyDescent="0.25">
      <c r="A13" s="54"/>
      <c r="B13" s="173"/>
      <c r="C13" s="174" t="s">
        <v>196</v>
      </c>
      <c r="D13" s="174"/>
      <c r="E13" s="175"/>
      <c r="F13" s="176" t="s">
        <v>207</v>
      </c>
      <c r="G13" s="174"/>
      <c r="H13" s="175"/>
      <c r="I13" s="161"/>
      <c r="J13" s="162"/>
      <c r="N13" s="63"/>
      <c r="O13" s="63"/>
      <c r="P13" s="63"/>
      <c r="Q13" s="63"/>
      <c r="R13" s="63"/>
      <c r="S13" s="63"/>
      <c r="T13" s="63"/>
    </row>
    <row r="14" spans="1:20" ht="15" customHeight="1" x14ac:dyDescent="0.25">
      <c r="A14" s="54"/>
      <c r="B14" s="177"/>
      <c r="C14" s="178"/>
      <c r="D14" s="160"/>
      <c r="E14" s="160" t="s">
        <v>202</v>
      </c>
      <c r="F14" s="160"/>
      <c r="G14" s="160"/>
      <c r="H14" s="160"/>
      <c r="I14" s="161"/>
      <c r="J14" s="162"/>
      <c r="N14" s="63"/>
      <c r="O14" s="63"/>
      <c r="P14" s="63"/>
      <c r="Q14" s="63"/>
      <c r="R14" s="63"/>
      <c r="S14" s="63"/>
      <c r="T14" s="63"/>
    </row>
    <row r="15" spans="1:20" ht="15" customHeight="1" x14ac:dyDescent="0.25">
      <c r="A15" s="54"/>
      <c r="B15" s="179"/>
      <c r="C15" s="180"/>
      <c r="D15" s="161"/>
      <c r="E15" s="161" t="s">
        <v>191</v>
      </c>
      <c r="F15" s="161"/>
      <c r="G15" s="161"/>
      <c r="H15" s="161"/>
      <c r="I15" s="161"/>
      <c r="J15" s="162"/>
      <c r="N15" s="63"/>
      <c r="O15" s="63"/>
      <c r="P15" s="63"/>
      <c r="Q15" s="63"/>
      <c r="R15" s="63"/>
      <c r="S15" s="63"/>
      <c r="T15" s="63"/>
    </row>
    <row r="16" spans="1:20" x14ac:dyDescent="0.25">
      <c r="A16" s="54"/>
      <c r="B16" s="179"/>
      <c r="C16" s="180"/>
      <c r="D16" s="161"/>
      <c r="E16" s="161" t="s">
        <v>201</v>
      </c>
      <c r="F16" s="161"/>
      <c r="G16" s="161"/>
      <c r="H16" s="161"/>
      <c r="I16" s="161"/>
      <c r="J16" s="162"/>
    </row>
    <row r="17" spans="1:10" x14ac:dyDescent="0.25">
      <c r="A17" s="54"/>
      <c r="B17" s="179"/>
      <c r="C17" s="180"/>
      <c r="D17" s="161"/>
      <c r="E17" s="161" t="s">
        <v>200</v>
      </c>
      <c r="F17" s="161"/>
      <c r="G17" s="161"/>
      <c r="H17" s="161"/>
      <c r="I17" s="161" t="s">
        <v>206</v>
      </c>
      <c r="J17" s="162"/>
    </row>
    <row r="18" spans="1:10" x14ac:dyDescent="0.25">
      <c r="A18" s="28"/>
      <c r="B18" s="179"/>
      <c r="C18" s="180"/>
      <c r="D18" s="161"/>
      <c r="E18" s="161" t="s">
        <v>198</v>
      </c>
      <c r="F18" s="161"/>
      <c r="G18" s="161"/>
      <c r="H18" s="161"/>
      <c r="I18" s="161" t="s">
        <v>205</v>
      </c>
      <c r="J18" s="162"/>
    </row>
    <row r="19" spans="1:10" x14ac:dyDescent="0.25">
      <c r="A19" s="28"/>
      <c r="B19" s="179"/>
      <c r="C19" s="180" t="s">
        <v>189</v>
      </c>
      <c r="D19" s="161" t="s">
        <v>191</v>
      </c>
      <c r="E19" s="161" t="s">
        <v>199</v>
      </c>
      <c r="F19" s="161"/>
      <c r="G19" s="161" t="s">
        <v>191</v>
      </c>
      <c r="H19" s="161" t="s">
        <v>191</v>
      </c>
      <c r="I19" s="161" t="s">
        <v>204</v>
      </c>
      <c r="J19" s="162"/>
    </row>
    <row r="20" spans="1:10" x14ac:dyDescent="0.25">
      <c r="A20" s="28"/>
      <c r="B20" s="181"/>
      <c r="C20" s="182" t="s">
        <v>190</v>
      </c>
      <c r="D20" s="183" t="s">
        <v>162</v>
      </c>
      <c r="E20" s="183" t="s">
        <v>197</v>
      </c>
      <c r="F20" s="183" t="s">
        <v>189</v>
      </c>
      <c r="G20" s="184" t="s">
        <v>162</v>
      </c>
      <c r="H20" s="183" t="s">
        <v>35</v>
      </c>
      <c r="I20" s="183" t="s">
        <v>203</v>
      </c>
      <c r="J20" s="162"/>
    </row>
    <row r="21" spans="1:10" x14ac:dyDescent="0.25">
      <c r="A21" s="28"/>
      <c r="B21" s="166" t="s">
        <v>188</v>
      </c>
      <c r="C21" s="185">
        <v>61350</v>
      </c>
      <c r="D21" s="185">
        <v>5000</v>
      </c>
      <c r="E21" s="185">
        <v>44000</v>
      </c>
      <c r="F21" s="185">
        <v>99000</v>
      </c>
      <c r="G21" s="185">
        <v>6000</v>
      </c>
      <c r="H21" s="185">
        <v>73000</v>
      </c>
      <c r="I21" s="185">
        <v>6300</v>
      </c>
      <c r="J21" s="162"/>
    </row>
    <row r="22" spans="1:10" x14ac:dyDescent="0.25">
      <c r="A22" s="28"/>
      <c r="B22" s="103"/>
      <c r="C22" s="103"/>
      <c r="D22" s="103"/>
      <c r="E22" s="103"/>
      <c r="F22" s="103"/>
      <c r="G22" s="103"/>
      <c r="H22" s="103"/>
      <c r="I22" s="103"/>
      <c r="J22" s="162"/>
    </row>
    <row r="23" spans="1:10" x14ac:dyDescent="0.25">
      <c r="A23" s="28"/>
      <c r="B23" s="230" t="s">
        <v>214</v>
      </c>
      <c r="C23" s="231"/>
      <c r="D23" s="231"/>
      <c r="E23" s="231"/>
      <c r="F23" s="231"/>
      <c r="G23" s="231"/>
      <c r="H23" s="232"/>
      <c r="I23" s="137"/>
      <c r="J23" s="162"/>
    </row>
    <row r="24" spans="1:10" x14ac:dyDescent="0.25">
      <c r="A24" s="28"/>
      <c r="B24" s="229"/>
      <c r="C24" s="229"/>
      <c r="D24" s="229"/>
      <c r="E24" s="233" t="s">
        <v>208</v>
      </c>
      <c r="F24" s="233" t="s">
        <v>209</v>
      </c>
      <c r="G24" s="233" t="s">
        <v>210</v>
      </c>
      <c r="H24" s="233" t="s">
        <v>32</v>
      </c>
      <c r="I24" s="145"/>
      <c r="J24" s="24"/>
    </row>
    <row r="25" spans="1:10" x14ac:dyDescent="0.25">
      <c r="A25" s="28"/>
      <c r="B25" s="229"/>
      <c r="C25" s="229"/>
      <c r="D25" s="229"/>
      <c r="E25" s="233"/>
      <c r="F25" s="233"/>
      <c r="G25" s="233"/>
      <c r="H25" s="233"/>
      <c r="I25" s="145"/>
      <c r="J25" s="24"/>
    </row>
    <row r="26" spans="1:10" x14ac:dyDescent="0.25">
      <c r="A26" s="28"/>
      <c r="B26" s="229"/>
      <c r="C26" s="229"/>
      <c r="D26" s="229"/>
      <c r="E26" s="233"/>
      <c r="F26" s="233"/>
      <c r="G26" s="233"/>
      <c r="H26" s="233"/>
      <c r="I26" s="145"/>
      <c r="J26" s="24"/>
    </row>
    <row r="27" spans="1:10" x14ac:dyDescent="0.25">
      <c r="A27" s="28"/>
      <c r="B27" s="228" t="s">
        <v>211</v>
      </c>
      <c r="C27" s="228"/>
      <c r="D27" s="228"/>
      <c r="E27" s="185">
        <v>6500</v>
      </c>
      <c r="F27" s="185">
        <v>2500</v>
      </c>
      <c r="G27" s="185">
        <v>298</v>
      </c>
      <c r="H27" s="185">
        <v>9298</v>
      </c>
      <c r="I27" s="145"/>
      <c r="J27" s="24"/>
    </row>
    <row r="28" spans="1:10" x14ac:dyDescent="0.25">
      <c r="A28" s="28"/>
      <c r="B28" s="228" t="s">
        <v>212</v>
      </c>
      <c r="C28" s="228"/>
      <c r="D28" s="228"/>
      <c r="E28" s="185">
        <v>6300</v>
      </c>
      <c r="F28" s="185">
        <v>145</v>
      </c>
      <c r="G28" s="185">
        <v>0</v>
      </c>
      <c r="H28" s="185">
        <v>6445</v>
      </c>
      <c r="I28" s="145"/>
      <c r="J28" s="24"/>
    </row>
    <row r="29" spans="1:10" x14ac:dyDescent="0.25">
      <c r="A29" s="28"/>
      <c r="B29" s="228" t="s">
        <v>213</v>
      </c>
      <c r="C29" s="228"/>
      <c r="D29" s="228"/>
      <c r="E29" s="185">
        <v>5800</v>
      </c>
      <c r="F29" s="185">
        <v>90</v>
      </c>
      <c r="G29" s="185">
        <v>0</v>
      </c>
      <c r="H29" s="185">
        <v>5890</v>
      </c>
      <c r="I29" s="145"/>
      <c r="J29" s="24"/>
    </row>
    <row r="30" spans="1:10" x14ac:dyDescent="0.25">
      <c r="A30" s="28"/>
      <c r="B30" s="145"/>
      <c r="C30" s="145"/>
      <c r="D30" s="145"/>
      <c r="E30" s="145"/>
      <c r="F30" s="145"/>
      <c r="G30" s="145"/>
      <c r="H30" s="145"/>
      <c r="I30" s="145"/>
      <c r="J30" s="24"/>
    </row>
    <row r="31" spans="1:10" x14ac:dyDescent="0.25">
      <c r="A31" s="28"/>
      <c r="B31" s="145" t="s">
        <v>409</v>
      </c>
      <c r="C31" s="145"/>
      <c r="D31" s="145"/>
      <c r="E31" s="145"/>
      <c r="F31" s="145"/>
      <c r="G31" s="145"/>
      <c r="H31" s="145"/>
      <c r="I31" s="145"/>
      <c r="J31" s="24"/>
    </row>
    <row r="32" spans="1:10" x14ac:dyDescent="0.25">
      <c r="A32" s="28"/>
      <c r="B32" s="145" t="s">
        <v>215</v>
      </c>
      <c r="C32" s="145"/>
      <c r="D32" s="145"/>
      <c r="E32" s="145"/>
      <c r="F32" s="145"/>
      <c r="G32" s="145"/>
      <c r="H32" s="145"/>
      <c r="I32" s="145"/>
      <c r="J32" s="24"/>
    </row>
    <row r="33" spans="1:10" x14ac:dyDescent="0.25">
      <c r="A33" s="28"/>
      <c r="B33" s="145"/>
      <c r="C33" s="145"/>
      <c r="D33" s="145"/>
      <c r="E33" s="145"/>
      <c r="F33" s="145"/>
      <c r="G33" s="145"/>
      <c r="H33" s="145"/>
      <c r="I33" s="145"/>
      <c r="J33" s="24"/>
    </row>
    <row r="34" spans="1:10" x14ac:dyDescent="0.25">
      <c r="A34" s="33" t="s">
        <v>2</v>
      </c>
      <c r="B34" s="145" t="s">
        <v>216</v>
      </c>
      <c r="C34" s="145"/>
      <c r="D34" s="145"/>
      <c r="E34" s="145"/>
      <c r="F34" s="145"/>
      <c r="G34" s="145"/>
      <c r="H34" s="145"/>
      <c r="I34" s="145"/>
      <c r="J34" s="24"/>
    </row>
    <row r="35" spans="1:10" ht="15.75" thickBot="1" x14ac:dyDescent="0.3">
      <c r="A35" s="9">
        <f>INDEX('Point Grid'!$C$8:$I$33,MATCH($A$1,'Point Grid'!$A$8:$A$33,0),MATCH(A34,'Point Grid'!$C$7:$I$7,0))</f>
        <v>0.75</v>
      </c>
      <c r="B35" s="145"/>
      <c r="C35" s="145"/>
      <c r="D35" s="145"/>
      <c r="E35" s="145"/>
      <c r="F35" s="145"/>
      <c r="G35" s="145"/>
      <c r="H35" s="145"/>
      <c r="I35" s="145"/>
      <c r="J35" s="24"/>
    </row>
    <row r="36" spans="1:10" ht="15.75" thickBot="1" x14ac:dyDescent="0.3">
      <c r="A36" s="5"/>
      <c r="B36" s="145"/>
      <c r="C36" s="145"/>
      <c r="D36" s="145"/>
      <c r="E36" s="145"/>
      <c r="F36" s="145"/>
      <c r="G36" s="145"/>
      <c r="H36" s="145"/>
      <c r="I36" s="145"/>
      <c r="J36" s="24"/>
    </row>
    <row r="37" spans="1:10" x14ac:dyDescent="0.25">
      <c r="A37" s="54"/>
      <c r="B37" s="145"/>
      <c r="C37" s="145"/>
      <c r="D37" s="145"/>
      <c r="E37" s="145"/>
      <c r="F37" s="145"/>
      <c r="G37" s="145"/>
      <c r="H37" s="145"/>
      <c r="I37" s="145"/>
      <c r="J37" s="24"/>
    </row>
    <row r="38" spans="1:10" x14ac:dyDescent="0.25">
      <c r="A38" s="33" t="s">
        <v>3</v>
      </c>
      <c r="B38" s="145" t="s">
        <v>217</v>
      </c>
      <c r="C38" s="145"/>
      <c r="D38" s="145"/>
      <c r="E38" s="145"/>
      <c r="F38" s="145"/>
      <c r="G38" s="145"/>
      <c r="H38" s="145"/>
      <c r="I38" s="145"/>
      <c r="J38" s="24"/>
    </row>
    <row r="39" spans="1:10" ht="15.75" thickBot="1" x14ac:dyDescent="0.3">
      <c r="A39" s="9">
        <f>INDEX('Point Grid'!$C$8:$I$33,MATCH($A$1,'Point Grid'!$A$8:$A$33,0),MATCH(A38,'Point Grid'!$C$7:$I$7,0))</f>
        <v>0.75</v>
      </c>
      <c r="B39" s="145"/>
      <c r="C39" s="145"/>
      <c r="D39" s="145"/>
      <c r="E39" s="145"/>
      <c r="F39" s="145"/>
      <c r="G39" s="145"/>
      <c r="H39" s="145"/>
      <c r="I39" s="145"/>
      <c r="J39" s="24"/>
    </row>
    <row r="40" spans="1:10" ht="15.75" thickBot="1" x14ac:dyDescent="0.3">
      <c r="A40" s="5"/>
      <c r="B40" s="145"/>
      <c r="C40" s="145"/>
      <c r="D40" s="145"/>
      <c r="E40" s="145"/>
      <c r="F40" s="145"/>
      <c r="G40" s="145"/>
      <c r="H40" s="145"/>
      <c r="I40" s="145"/>
      <c r="J40" s="24"/>
    </row>
    <row r="41" spans="1:10" x14ac:dyDescent="0.25">
      <c r="A41" s="28"/>
      <c r="B41" s="145"/>
      <c r="C41" s="145"/>
      <c r="D41" s="145"/>
      <c r="E41" s="145"/>
      <c r="F41" s="145"/>
      <c r="G41" s="145"/>
      <c r="H41" s="145"/>
      <c r="I41" s="145"/>
      <c r="J41" s="24"/>
    </row>
    <row r="42" spans="1:10" x14ac:dyDescent="0.25">
      <c r="A42" s="33" t="s">
        <v>4</v>
      </c>
      <c r="B42" s="145" t="s">
        <v>218</v>
      </c>
      <c r="C42" s="145"/>
      <c r="D42" s="145"/>
      <c r="E42" s="145"/>
      <c r="F42" s="145"/>
      <c r="G42" s="145"/>
      <c r="H42" s="145"/>
      <c r="I42" s="145"/>
      <c r="J42" s="24"/>
    </row>
    <row r="43" spans="1:10" ht="15.75" thickBot="1" x14ac:dyDescent="0.3">
      <c r="A43" s="9">
        <f>INDEX('Point Grid'!$C$8:$I$33,MATCH($A$1,'Point Grid'!$A$8:$A$33,0),MATCH(A42,'Point Grid'!$C$7:$I$7,0))</f>
        <v>1</v>
      </c>
      <c r="B43" s="145"/>
      <c r="C43" s="145"/>
      <c r="D43" s="145"/>
      <c r="E43" s="145"/>
      <c r="F43" s="145"/>
      <c r="G43" s="145"/>
      <c r="H43" s="145"/>
      <c r="I43" s="145"/>
      <c r="J43" s="24"/>
    </row>
    <row r="44" spans="1:10" ht="15.75" thickBot="1" x14ac:dyDescent="0.3">
      <c r="A44" s="5"/>
      <c r="B44" s="145"/>
      <c r="C44" s="145"/>
      <c r="D44" s="145"/>
      <c r="E44" s="145"/>
      <c r="F44" s="145"/>
      <c r="G44" s="145"/>
      <c r="H44" s="145"/>
      <c r="I44" s="145"/>
      <c r="J44" s="24"/>
    </row>
    <row r="45" spans="1:10" ht="15.75" thickBot="1" x14ac:dyDescent="0.3">
      <c r="A45" s="55"/>
      <c r="B45" s="91"/>
      <c r="C45" s="91"/>
      <c r="D45" s="91"/>
      <c r="E45" s="91"/>
      <c r="F45" s="91"/>
      <c r="G45" s="91"/>
      <c r="H45" s="91"/>
      <c r="I45" s="91"/>
      <c r="J45" s="82"/>
    </row>
    <row r="46" spans="1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1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1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10">
    <mergeCell ref="I1:J1"/>
    <mergeCell ref="E24:E26"/>
    <mergeCell ref="F24:F26"/>
    <mergeCell ref="H24:H26"/>
    <mergeCell ref="G24:G26"/>
    <mergeCell ref="B29:D29"/>
    <mergeCell ref="B28:D28"/>
    <mergeCell ref="B27:D27"/>
    <mergeCell ref="B24:D26"/>
    <mergeCell ref="B23:H23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97"/>
  <sheetViews>
    <sheetView workbookViewId="0"/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3" width="23" style="27" customWidth="1"/>
    <col min="4" max="4" width="17.7109375" style="27" customWidth="1"/>
    <col min="5" max="5" width="16.7109375" style="27" customWidth="1"/>
    <col min="6" max="6" width="12.5703125" style="27" customWidth="1"/>
    <col min="7" max="7" width="9.42578125" style="27" customWidth="1"/>
    <col min="8" max="8" width="12" style="27" customWidth="1"/>
    <col min="9" max="9" width="12.5703125" style="27" customWidth="1"/>
    <col min="10" max="10" width="10.7109375" style="27" customWidth="1"/>
    <col min="11" max="16384" width="9.140625" style="27"/>
  </cols>
  <sheetData>
    <row r="1" spans="1:10" x14ac:dyDescent="0.25">
      <c r="A1" s="7">
        <v>15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 t="s">
        <v>219</v>
      </c>
      <c r="C3" s="23"/>
      <c r="D3" s="23"/>
      <c r="E3" s="23"/>
      <c r="F3" s="23"/>
      <c r="G3" s="23"/>
      <c r="H3" s="23"/>
      <c r="I3" s="24"/>
      <c r="J3" s="80"/>
    </row>
    <row r="4" spans="1:10" x14ac:dyDescent="0.25">
      <c r="A4" s="9">
        <f>INDEX('Point Grid'!B:B,MATCH($A$1,'Point Grid'!A:A,0))</f>
        <v>3</v>
      </c>
      <c r="B4" s="23"/>
      <c r="C4" s="23"/>
      <c r="D4" s="23"/>
      <c r="E4" s="23"/>
      <c r="F4" s="23"/>
      <c r="G4" s="23"/>
      <c r="H4" s="23"/>
      <c r="I4" s="24"/>
      <c r="J4" s="80"/>
    </row>
    <row r="5" spans="1:10" x14ac:dyDescent="0.25">
      <c r="A5" s="36"/>
      <c r="B5" s="23" t="s">
        <v>221</v>
      </c>
      <c r="C5" s="23"/>
      <c r="D5" s="23"/>
      <c r="E5" s="23"/>
      <c r="F5" s="23"/>
      <c r="G5" s="23"/>
      <c r="H5" s="23"/>
      <c r="I5" s="24"/>
      <c r="J5" s="80"/>
    </row>
    <row r="6" spans="1:10" x14ac:dyDescent="0.25">
      <c r="A6" s="28"/>
      <c r="B6" s="23" t="s">
        <v>222</v>
      </c>
      <c r="C6" s="145"/>
      <c r="D6" s="145"/>
      <c r="E6" s="145"/>
      <c r="F6" s="145"/>
      <c r="G6" s="146"/>
      <c r="H6" s="145"/>
      <c r="I6" s="24"/>
      <c r="J6" s="80"/>
    </row>
    <row r="7" spans="1:10" x14ac:dyDescent="0.25">
      <c r="A7" s="28"/>
      <c r="B7" s="145"/>
      <c r="C7" s="145"/>
      <c r="D7" s="145"/>
      <c r="E7" s="145"/>
      <c r="F7" s="145"/>
      <c r="G7" s="146"/>
      <c r="H7" s="145"/>
      <c r="I7" s="24"/>
      <c r="J7" s="80"/>
    </row>
    <row r="8" spans="1:10" x14ac:dyDescent="0.25">
      <c r="A8" s="28"/>
      <c r="B8" s="145" t="s">
        <v>410</v>
      </c>
      <c r="C8" s="145"/>
      <c r="D8" s="145"/>
      <c r="E8" s="145"/>
      <c r="F8" s="145"/>
      <c r="G8" s="146"/>
      <c r="H8" s="145"/>
      <c r="I8" s="24"/>
      <c r="J8" s="80"/>
    </row>
    <row r="9" spans="1:10" x14ac:dyDescent="0.25">
      <c r="A9" s="28"/>
      <c r="B9" s="145" t="s">
        <v>220</v>
      </c>
      <c r="C9" s="145"/>
      <c r="D9" s="145"/>
      <c r="E9" s="145"/>
      <c r="F9" s="145"/>
      <c r="G9" s="146"/>
      <c r="H9" s="145"/>
      <c r="I9" s="24"/>
      <c r="J9" s="80"/>
    </row>
    <row r="10" spans="1:10" x14ac:dyDescent="0.25">
      <c r="A10" s="28"/>
      <c r="B10" s="145"/>
      <c r="C10" s="145"/>
      <c r="D10" s="145"/>
      <c r="E10" s="145"/>
      <c r="F10" s="145"/>
      <c r="G10" s="147"/>
      <c r="H10" s="145"/>
      <c r="I10" s="24"/>
      <c r="J10" s="80"/>
    </row>
    <row r="11" spans="1:10" x14ac:dyDescent="0.25">
      <c r="A11" s="28"/>
      <c r="B11" s="234" t="s">
        <v>223</v>
      </c>
      <c r="C11" s="234" t="s">
        <v>224</v>
      </c>
      <c r="D11" s="234" t="s">
        <v>225</v>
      </c>
      <c r="E11" s="234" t="s">
        <v>226</v>
      </c>
      <c r="F11" s="145"/>
      <c r="G11" s="146"/>
      <c r="H11" s="145"/>
      <c r="I11" s="24"/>
      <c r="J11" s="80"/>
    </row>
    <row r="12" spans="1:10" x14ac:dyDescent="0.25">
      <c r="A12" s="28"/>
      <c r="B12" s="234"/>
      <c r="C12" s="234"/>
      <c r="D12" s="234"/>
      <c r="E12" s="234"/>
      <c r="F12" s="145"/>
      <c r="G12" s="146"/>
      <c r="H12" s="145"/>
      <c r="I12" s="24"/>
      <c r="J12" s="80"/>
    </row>
    <row r="13" spans="1:10" x14ac:dyDescent="0.25">
      <c r="A13" s="28"/>
      <c r="B13" s="234"/>
      <c r="C13" s="234"/>
      <c r="D13" s="234"/>
      <c r="E13" s="234"/>
      <c r="F13" s="145"/>
      <c r="G13" s="146"/>
      <c r="H13" s="145"/>
      <c r="I13" s="24"/>
      <c r="J13" s="80"/>
    </row>
    <row r="14" spans="1:10" x14ac:dyDescent="0.25">
      <c r="A14" s="28"/>
      <c r="B14" s="148" t="s">
        <v>33</v>
      </c>
      <c r="C14" s="148" t="s">
        <v>227</v>
      </c>
      <c r="D14" s="148" t="s">
        <v>228</v>
      </c>
      <c r="E14" s="148">
        <v>5</v>
      </c>
      <c r="F14" s="145"/>
      <c r="G14" s="147"/>
      <c r="H14" s="145"/>
      <c r="I14" s="24"/>
      <c r="J14" s="80"/>
    </row>
    <row r="15" spans="1:10" x14ac:dyDescent="0.25">
      <c r="A15" s="28"/>
      <c r="B15" s="148" t="s">
        <v>33</v>
      </c>
      <c r="C15" s="148" t="s">
        <v>229</v>
      </c>
      <c r="D15" s="148" t="s">
        <v>230</v>
      </c>
      <c r="E15" s="148">
        <v>4</v>
      </c>
      <c r="F15" s="145"/>
      <c r="G15" s="149"/>
      <c r="H15" s="145"/>
      <c r="I15" s="24"/>
      <c r="J15" s="80"/>
    </row>
    <row r="16" spans="1:10" x14ac:dyDescent="0.25">
      <c r="A16" s="28"/>
      <c r="B16" s="148" t="s">
        <v>33</v>
      </c>
      <c r="C16" s="148" t="s">
        <v>231</v>
      </c>
      <c r="D16" s="148" t="s">
        <v>194</v>
      </c>
      <c r="E16" s="148">
        <v>6</v>
      </c>
      <c r="F16" s="145"/>
      <c r="G16" s="147"/>
      <c r="H16" s="145"/>
      <c r="I16" s="24"/>
      <c r="J16" s="80"/>
    </row>
    <row r="17" spans="1:10" x14ac:dyDescent="0.25">
      <c r="A17" s="28"/>
      <c r="B17" s="148" t="s">
        <v>33</v>
      </c>
      <c r="C17" s="148" t="s">
        <v>232</v>
      </c>
      <c r="D17" s="148" t="s">
        <v>230</v>
      </c>
      <c r="E17" s="148">
        <v>7</v>
      </c>
      <c r="F17" s="145"/>
      <c r="G17" s="146"/>
      <c r="H17" s="145"/>
      <c r="I17" s="24"/>
      <c r="J17" s="80"/>
    </row>
    <row r="18" spans="1:10" x14ac:dyDescent="0.25">
      <c r="A18" s="28"/>
      <c r="B18" s="148" t="s">
        <v>33</v>
      </c>
      <c r="C18" s="148" t="s">
        <v>233</v>
      </c>
      <c r="D18" s="148" t="s">
        <v>194</v>
      </c>
      <c r="E18" s="148">
        <v>9</v>
      </c>
      <c r="F18" s="145"/>
      <c r="G18" s="146"/>
      <c r="H18" s="145"/>
      <c r="I18" s="24"/>
      <c r="J18" s="80"/>
    </row>
    <row r="19" spans="1:10" x14ac:dyDescent="0.25">
      <c r="A19" s="28"/>
      <c r="B19" s="148" t="s">
        <v>34</v>
      </c>
      <c r="C19" s="148" t="s">
        <v>234</v>
      </c>
      <c r="D19" s="148" t="s">
        <v>194</v>
      </c>
      <c r="E19" s="148">
        <v>8</v>
      </c>
      <c r="F19" s="145"/>
      <c r="G19" s="146"/>
      <c r="H19" s="145"/>
      <c r="I19" s="24"/>
      <c r="J19" s="80"/>
    </row>
    <row r="20" spans="1:10" x14ac:dyDescent="0.25">
      <c r="A20" s="28"/>
      <c r="B20" s="148" t="s">
        <v>34</v>
      </c>
      <c r="C20" s="148" t="s">
        <v>235</v>
      </c>
      <c r="D20" s="148" t="s">
        <v>228</v>
      </c>
      <c r="E20" s="148">
        <v>15</v>
      </c>
      <c r="F20" s="145"/>
      <c r="G20" s="146"/>
      <c r="H20" s="145"/>
      <c r="I20" s="24"/>
      <c r="J20" s="80"/>
    </row>
    <row r="21" spans="1:10" x14ac:dyDescent="0.25">
      <c r="A21" s="28"/>
      <c r="B21" s="148" t="s">
        <v>34</v>
      </c>
      <c r="C21" s="148" t="s">
        <v>236</v>
      </c>
      <c r="D21" s="148" t="s">
        <v>194</v>
      </c>
      <c r="E21" s="148">
        <v>10</v>
      </c>
      <c r="F21" s="145"/>
      <c r="G21" s="146"/>
      <c r="H21" s="145"/>
      <c r="I21" s="24"/>
      <c r="J21" s="80"/>
    </row>
    <row r="22" spans="1:10" x14ac:dyDescent="0.25">
      <c r="A22" s="28"/>
      <c r="B22" s="148" t="s">
        <v>34</v>
      </c>
      <c r="C22" s="148" t="s">
        <v>237</v>
      </c>
      <c r="D22" s="148" t="s">
        <v>194</v>
      </c>
      <c r="E22" s="148">
        <v>12</v>
      </c>
      <c r="F22" s="145"/>
      <c r="G22" s="146"/>
      <c r="H22" s="145"/>
      <c r="I22" s="24"/>
      <c r="J22" s="80"/>
    </row>
    <row r="23" spans="1:10" x14ac:dyDescent="0.25">
      <c r="A23" s="28"/>
      <c r="B23" s="145"/>
      <c r="C23" s="145"/>
      <c r="D23" s="145"/>
      <c r="E23" s="145"/>
      <c r="F23" s="145"/>
      <c r="G23" s="146"/>
      <c r="H23" s="145"/>
      <c r="I23" s="24"/>
      <c r="J23" s="80"/>
    </row>
    <row r="24" spans="1:10" x14ac:dyDescent="0.25">
      <c r="A24" s="33" t="s">
        <v>2</v>
      </c>
      <c r="B24" s="145" t="s">
        <v>238</v>
      </c>
      <c r="C24" s="145"/>
      <c r="D24" s="145"/>
      <c r="E24" s="145"/>
      <c r="F24" s="145"/>
      <c r="G24" s="147"/>
      <c r="H24" s="145"/>
      <c r="I24" s="24"/>
      <c r="J24" s="80"/>
    </row>
    <row r="25" spans="1:10" ht="15.75" thickBot="1" x14ac:dyDescent="0.3">
      <c r="A25" s="9">
        <f>INDEX('Point Grid'!$C$8:$I$33,MATCH($A$1,'Point Grid'!$A$8:$A$33,0),MATCH(A24,'Point Grid'!$C$7:$I$7,0))</f>
        <v>2.5</v>
      </c>
      <c r="B25" s="145"/>
      <c r="C25" s="145"/>
      <c r="D25" s="145"/>
      <c r="E25" s="145"/>
      <c r="F25" s="145"/>
      <c r="G25" s="147"/>
      <c r="H25" s="145"/>
      <c r="I25" s="24"/>
      <c r="J25" s="80"/>
    </row>
    <row r="26" spans="1:10" ht="15.75" thickBot="1" x14ac:dyDescent="0.3">
      <c r="A26" s="5"/>
      <c r="B26" s="145"/>
      <c r="C26" s="145"/>
      <c r="D26" s="145"/>
      <c r="E26" s="145"/>
      <c r="F26" s="145"/>
      <c r="G26" s="147"/>
      <c r="H26" s="145"/>
      <c r="I26" s="24"/>
      <c r="J26" s="80"/>
    </row>
    <row r="27" spans="1:10" x14ac:dyDescent="0.25">
      <c r="A27" s="28"/>
      <c r="B27" s="145"/>
      <c r="C27" s="145"/>
      <c r="D27" s="145"/>
      <c r="E27" s="145"/>
      <c r="F27" s="145"/>
      <c r="G27" s="147"/>
      <c r="H27" s="145"/>
      <c r="I27" s="24"/>
      <c r="J27" s="80"/>
    </row>
    <row r="28" spans="1:10" x14ac:dyDescent="0.25">
      <c r="A28" s="33" t="s">
        <v>3</v>
      </c>
      <c r="B28" s="145" t="s">
        <v>239</v>
      </c>
      <c r="C28" s="145"/>
      <c r="D28" s="145"/>
      <c r="E28" s="145"/>
      <c r="F28" s="145"/>
      <c r="G28" s="147"/>
      <c r="H28" s="145"/>
      <c r="I28" s="24"/>
      <c r="J28" s="80"/>
    </row>
    <row r="29" spans="1:10" ht="15.75" thickBot="1" x14ac:dyDescent="0.3">
      <c r="A29" s="9">
        <f>INDEX('Point Grid'!$C$8:$I$33,MATCH($A$1,'Point Grid'!$A$8:$A$33,0),MATCH(A28,'Point Grid'!$C$7:$I$7,0))</f>
        <v>0.5</v>
      </c>
      <c r="B29" s="145" t="s">
        <v>240</v>
      </c>
      <c r="C29" s="145"/>
      <c r="D29" s="145"/>
      <c r="E29" s="145"/>
      <c r="F29" s="145"/>
      <c r="G29" s="145"/>
      <c r="H29" s="145"/>
      <c r="I29" s="24"/>
      <c r="J29" s="80"/>
    </row>
    <row r="30" spans="1:10" ht="15.75" thickBot="1" x14ac:dyDescent="0.3">
      <c r="A30" s="5"/>
      <c r="B30" s="145"/>
      <c r="C30" s="145"/>
      <c r="D30" s="145"/>
      <c r="E30" s="145"/>
      <c r="F30" s="145"/>
      <c r="G30" s="145"/>
      <c r="H30" s="145"/>
      <c r="I30" s="24"/>
      <c r="J30" s="80"/>
    </row>
    <row r="31" spans="1:10" ht="15.75" thickBot="1" x14ac:dyDescent="0.3">
      <c r="A31" s="37"/>
      <c r="B31" s="91"/>
      <c r="C31" s="91"/>
      <c r="D31" s="91"/>
      <c r="E31" s="91"/>
      <c r="F31" s="91"/>
      <c r="G31" s="91"/>
      <c r="H31" s="91"/>
      <c r="I31" s="97"/>
      <c r="J31" s="80"/>
    </row>
    <row r="32" spans="1:10" x14ac:dyDescent="0.25">
      <c r="B32" s="89"/>
      <c r="C32" s="89"/>
      <c r="D32" s="89"/>
      <c r="E32" s="89"/>
      <c r="F32" s="89"/>
      <c r="G32" s="89"/>
      <c r="H32" s="89"/>
      <c r="I32" s="89"/>
      <c r="J32" s="80"/>
    </row>
    <row r="33" spans="2:10" x14ac:dyDescent="0.25">
      <c r="B33" s="89"/>
      <c r="C33" s="89"/>
      <c r="D33" s="89"/>
      <c r="E33" s="89"/>
      <c r="F33" s="89"/>
      <c r="G33" s="89"/>
      <c r="H33" s="89"/>
      <c r="I33" s="89"/>
      <c r="J33" s="80"/>
    </row>
    <row r="34" spans="2:10" x14ac:dyDescent="0.25">
      <c r="B34" s="89"/>
      <c r="C34" s="89"/>
      <c r="D34" s="89"/>
      <c r="E34" s="89"/>
      <c r="F34" s="89"/>
      <c r="G34" s="89"/>
      <c r="H34" s="89"/>
      <c r="I34" s="89"/>
      <c r="J34" s="80"/>
    </row>
    <row r="35" spans="2:10" x14ac:dyDescent="0.25">
      <c r="B35" s="89"/>
      <c r="C35" s="89"/>
      <c r="D35" s="89"/>
      <c r="E35" s="89"/>
      <c r="F35" s="89"/>
      <c r="G35" s="89"/>
      <c r="H35" s="89"/>
      <c r="I35" s="89"/>
      <c r="J35" s="80"/>
    </row>
    <row r="36" spans="2:10" x14ac:dyDescent="0.25">
      <c r="B36" s="89"/>
      <c r="C36" s="89"/>
      <c r="D36" s="89"/>
      <c r="E36" s="89"/>
      <c r="F36" s="89"/>
      <c r="G36" s="89"/>
      <c r="H36" s="89"/>
      <c r="I36" s="89"/>
      <c r="J36" s="80"/>
    </row>
    <row r="37" spans="2:10" x14ac:dyDescent="0.25">
      <c r="B37" s="89"/>
      <c r="C37" s="89"/>
      <c r="D37" s="89"/>
      <c r="E37" s="89"/>
      <c r="F37" s="89"/>
      <c r="G37" s="89"/>
      <c r="H37" s="89"/>
      <c r="I37" s="89"/>
      <c r="J37" s="80"/>
    </row>
    <row r="38" spans="2:10" x14ac:dyDescent="0.25">
      <c r="B38" s="89"/>
      <c r="C38" s="89"/>
      <c r="D38" s="89"/>
      <c r="E38" s="89"/>
      <c r="F38" s="89"/>
      <c r="G38" s="89"/>
      <c r="H38" s="89"/>
      <c r="I38" s="89"/>
      <c r="J38" s="80"/>
    </row>
    <row r="39" spans="2:10" x14ac:dyDescent="0.25">
      <c r="B39" s="89"/>
      <c r="C39" s="89"/>
      <c r="D39" s="89"/>
      <c r="E39" s="89"/>
      <c r="F39" s="89"/>
      <c r="G39" s="89"/>
      <c r="H39" s="89"/>
      <c r="I39" s="89"/>
      <c r="J39" s="80"/>
    </row>
    <row r="40" spans="2:10" x14ac:dyDescent="0.25">
      <c r="B40" s="89"/>
      <c r="C40" s="89"/>
      <c r="D40" s="89"/>
      <c r="E40" s="89"/>
      <c r="F40" s="89"/>
      <c r="G40" s="89"/>
      <c r="H40" s="89"/>
      <c r="I40" s="89"/>
      <c r="J40" s="80"/>
    </row>
    <row r="41" spans="2:10" x14ac:dyDescent="0.25">
      <c r="B41" s="89"/>
      <c r="C41" s="89"/>
      <c r="D41" s="89"/>
      <c r="E41" s="89"/>
      <c r="F41" s="89"/>
      <c r="G41" s="89"/>
      <c r="H41" s="89"/>
      <c r="I41" s="89"/>
      <c r="J41" s="80"/>
    </row>
    <row r="42" spans="2:10" x14ac:dyDescent="0.25">
      <c r="B42" s="89"/>
      <c r="C42" s="89"/>
      <c r="D42" s="89"/>
      <c r="E42" s="89"/>
      <c r="F42" s="89"/>
      <c r="G42" s="89"/>
      <c r="H42" s="89"/>
      <c r="I42" s="89"/>
      <c r="J42" s="80"/>
    </row>
    <row r="43" spans="2:10" x14ac:dyDescent="0.25">
      <c r="B43" s="89"/>
      <c r="C43" s="89"/>
      <c r="D43" s="89"/>
      <c r="E43" s="89"/>
      <c r="F43" s="89"/>
      <c r="G43" s="89"/>
      <c r="H43" s="89"/>
      <c r="I43" s="89"/>
      <c r="J43" s="80"/>
    </row>
    <row r="44" spans="2:10" x14ac:dyDescent="0.25">
      <c r="B44" s="89"/>
      <c r="C44" s="89"/>
      <c r="D44" s="89"/>
      <c r="E44" s="89"/>
      <c r="F44" s="89"/>
      <c r="G44" s="89"/>
      <c r="H44" s="89"/>
      <c r="I44" s="89"/>
      <c r="J44" s="80"/>
    </row>
    <row r="45" spans="2:10" x14ac:dyDescent="0.25">
      <c r="B45" s="89"/>
      <c r="C45" s="89"/>
      <c r="D45" s="89"/>
      <c r="E45" s="89"/>
      <c r="F45" s="89"/>
      <c r="G45" s="89"/>
      <c r="H45" s="89"/>
      <c r="I45" s="89"/>
      <c r="J45" s="80"/>
    </row>
    <row r="46" spans="2:10" x14ac:dyDescent="0.25">
      <c r="B46" s="89"/>
      <c r="C46" s="89"/>
      <c r="D46" s="89"/>
      <c r="E46" s="89"/>
      <c r="F46" s="89"/>
      <c r="G46" s="89"/>
      <c r="H46" s="89"/>
      <c r="I46" s="89"/>
      <c r="J46" s="80"/>
    </row>
    <row r="47" spans="2:10" x14ac:dyDescent="0.25">
      <c r="B47" s="89"/>
      <c r="C47" s="89"/>
      <c r="D47" s="89"/>
      <c r="E47" s="89"/>
      <c r="F47" s="89"/>
      <c r="G47" s="89"/>
      <c r="H47" s="89"/>
      <c r="I47" s="89"/>
      <c r="J47" s="80"/>
    </row>
    <row r="48" spans="2:10" x14ac:dyDescent="0.25">
      <c r="B48" s="89"/>
      <c r="C48" s="89"/>
      <c r="D48" s="89"/>
      <c r="E48" s="89"/>
      <c r="F48" s="89"/>
      <c r="G48" s="89"/>
      <c r="H48" s="89"/>
      <c r="I48" s="89"/>
      <c r="J48" s="80"/>
    </row>
    <row r="49" spans="2:10" x14ac:dyDescent="0.25">
      <c r="B49" s="89"/>
      <c r="C49" s="89"/>
      <c r="D49" s="89"/>
      <c r="E49" s="89"/>
      <c r="F49" s="89"/>
      <c r="G49" s="89"/>
      <c r="H49" s="89"/>
      <c r="I49" s="89"/>
      <c r="J49" s="80"/>
    </row>
    <row r="50" spans="2:10" x14ac:dyDescent="0.25">
      <c r="B50" s="89"/>
      <c r="C50" s="89"/>
      <c r="D50" s="89"/>
      <c r="E50" s="89"/>
      <c r="F50" s="89"/>
      <c r="G50" s="89"/>
      <c r="H50" s="89"/>
      <c r="I50" s="89"/>
      <c r="J50" s="80"/>
    </row>
    <row r="51" spans="2:10" x14ac:dyDescent="0.25">
      <c r="B51" s="89"/>
      <c r="C51" s="89"/>
      <c r="D51" s="89"/>
      <c r="E51" s="89"/>
      <c r="F51" s="89"/>
      <c r="G51" s="89"/>
      <c r="H51" s="89"/>
      <c r="I51" s="89"/>
      <c r="J51" s="80"/>
    </row>
    <row r="52" spans="2:10" x14ac:dyDescent="0.25">
      <c r="B52" s="89"/>
      <c r="C52" s="89"/>
      <c r="D52" s="89"/>
      <c r="E52" s="89"/>
      <c r="F52" s="89"/>
      <c r="G52" s="89"/>
      <c r="H52" s="89"/>
      <c r="I52" s="89"/>
      <c r="J52" s="80"/>
    </row>
    <row r="53" spans="2:10" x14ac:dyDescent="0.25">
      <c r="B53" s="89"/>
      <c r="C53" s="89"/>
      <c r="D53" s="89"/>
      <c r="E53" s="89"/>
      <c r="F53" s="89"/>
      <c r="G53" s="89"/>
      <c r="H53" s="89"/>
      <c r="I53" s="89"/>
      <c r="J53" s="80"/>
    </row>
    <row r="54" spans="2:10" x14ac:dyDescent="0.25">
      <c r="B54" s="89"/>
      <c r="C54" s="89"/>
      <c r="D54" s="89"/>
      <c r="E54" s="89"/>
      <c r="F54" s="89"/>
      <c r="G54" s="89"/>
      <c r="H54" s="89"/>
      <c r="I54" s="89"/>
      <c r="J54" s="80"/>
    </row>
    <row r="55" spans="2:10" x14ac:dyDescent="0.25">
      <c r="B55" s="89"/>
      <c r="C55" s="89"/>
      <c r="D55" s="89"/>
      <c r="E55" s="89"/>
      <c r="F55" s="89"/>
      <c r="G55" s="89"/>
      <c r="H55" s="89"/>
      <c r="I55" s="89"/>
      <c r="J55" s="80"/>
    </row>
    <row r="56" spans="2:10" x14ac:dyDescent="0.25">
      <c r="B56" s="89"/>
      <c r="C56" s="89"/>
      <c r="D56" s="89"/>
      <c r="E56" s="89"/>
      <c r="F56" s="89"/>
      <c r="G56" s="89"/>
      <c r="H56" s="89"/>
      <c r="I56" s="89"/>
      <c r="J56" s="80"/>
    </row>
    <row r="57" spans="2:10" x14ac:dyDescent="0.25">
      <c r="B57" s="89"/>
      <c r="C57" s="89"/>
      <c r="D57" s="89"/>
      <c r="E57" s="89"/>
      <c r="F57" s="89"/>
      <c r="G57" s="89"/>
      <c r="H57" s="89"/>
      <c r="I57" s="89"/>
      <c r="J57" s="80"/>
    </row>
    <row r="58" spans="2:10" x14ac:dyDescent="0.25">
      <c r="B58" s="89"/>
      <c r="C58" s="89"/>
      <c r="D58" s="89"/>
      <c r="E58" s="89"/>
      <c r="F58" s="89"/>
      <c r="G58" s="89"/>
      <c r="H58" s="89"/>
      <c r="I58" s="89"/>
      <c r="J58" s="80"/>
    </row>
    <row r="59" spans="2:10" x14ac:dyDescent="0.25">
      <c r="B59" s="89"/>
      <c r="C59" s="89"/>
      <c r="D59" s="89"/>
      <c r="E59" s="89"/>
      <c r="F59" s="89"/>
      <c r="G59" s="89"/>
      <c r="H59" s="89"/>
      <c r="I59" s="89"/>
      <c r="J59" s="80"/>
    </row>
    <row r="60" spans="2:10" x14ac:dyDescent="0.25">
      <c r="B60" s="89"/>
      <c r="C60" s="89"/>
      <c r="D60" s="89"/>
      <c r="E60" s="89"/>
      <c r="F60" s="89"/>
      <c r="G60" s="89"/>
      <c r="H60" s="89"/>
      <c r="I60" s="89"/>
      <c r="J60" s="80"/>
    </row>
    <row r="61" spans="2:10" x14ac:dyDescent="0.25">
      <c r="B61" s="89"/>
      <c r="C61" s="89"/>
      <c r="D61" s="89"/>
      <c r="E61" s="89"/>
      <c r="F61" s="89"/>
      <c r="G61" s="89"/>
      <c r="H61" s="89"/>
      <c r="I61" s="89"/>
      <c r="J61" s="80"/>
    </row>
    <row r="62" spans="2:10" x14ac:dyDescent="0.25">
      <c r="B62" s="89"/>
      <c r="C62" s="89"/>
      <c r="D62" s="89"/>
      <c r="E62" s="89"/>
      <c r="F62" s="89"/>
      <c r="G62" s="89"/>
      <c r="H62" s="89"/>
      <c r="I62" s="89"/>
      <c r="J62" s="80"/>
    </row>
    <row r="63" spans="2:10" x14ac:dyDescent="0.25">
      <c r="B63" s="89"/>
      <c r="C63" s="89"/>
      <c r="D63" s="89"/>
      <c r="E63" s="89"/>
      <c r="F63" s="89"/>
      <c r="G63" s="89"/>
      <c r="H63" s="89"/>
      <c r="I63" s="89"/>
      <c r="J63" s="80"/>
    </row>
    <row r="64" spans="2:10" x14ac:dyDescent="0.25">
      <c r="B64" s="89"/>
      <c r="C64" s="89"/>
      <c r="D64" s="89"/>
      <c r="E64" s="89"/>
      <c r="F64" s="89"/>
      <c r="G64" s="89"/>
      <c r="H64" s="89"/>
      <c r="I64" s="89"/>
      <c r="J64" s="80"/>
    </row>
    <row r="65" spans="2:10" x14ac:dyDescent="0.25">
      <c r="B65" s="89"/>
      <c r="C65" s="89"/>
      <c r="D65" s="89"/>
      <c r="E65" s="89"/>
      <c r="F65" s="89"/>
      <c r="G65" s="89"/>
      <c r="H65" s="89"/>
      <c r="I65" s="89"/>
      <c r="J65" s="80"/>
    </row>
    <row r="66" spans="2:10" x14ac:dyDescent="0.25">
      <c r="B66" s="89"/>
      <c r="C66" s="89"/>
      <c r="D66" s="89"/>
      <c r="E66" s="89"/>
      <c r="F66" s="89"/>
      <c r="G66" s="89"/>
      <c r="H66" s="89"/>
      <c r="I66" s="89"/>
      <c r="J66" s="80"/>
    </row>
    <row r="67" spans="2:10" x14ac:dyDescent="0.25">
      <c r="B67" s="89"/>
      <c r="C67" s="89"/>
      <c r="D67" s="89"/>
      <c r="E67" s="89"/>
      <c r="F67" s="89"/>
      <c r="G67" s="89"/>
      <c r="H67" s="89"/>
      <c r="I67" s="89"/>
      <c r="J67" s="80"/>
    </row>
    <row r="68" spans="2:10" x14ac:dyDescent="0.25">
      <c r="B68" s="89"/>
      <c r="C68" s="89"/>
      <c r="D68" s="89"/>
      <c r="E68" s="89"/>
      <c r="F68" s="89"/>
      <c r="G68" s="89"/>
      <c r="H68" s="89"/>
      <c r="I68" s="89"/>
      <c r="J68" s="80"/>
    </row>
    <row r="69" spans="2:10" x14ac:dyDescent="0.25">
      <c r="B69" s="89"/>
      <c r="C69" s="89"/>
      <c r="D69" s="89"/>
      <c r="E69" s="89"/>
      <c r="F69" s="89"/>
      <c r="G69" s="89"/>
      <c r="H69" s="89"/>
      <c r="I69" s="89"/>
      <c r="J69" s="80"/>
    </row>
    <row r="70" spans="2:10" x14ac:dyDescent="0.25">
      <c r="B70" s="89"/>
      <c r="C70" s="89"/>
      <c r="D70" s="89"/>
      <c r="E70" s="89"/>
      <c r="F70" s="89"/>
      <c r="G70" s="89"/>
      <c r="H70" s="89"/>
      <c r="I70" s="89"/>
      <c r="J70" s="80"/>
    </row>
    <row r="71" spans="2:10" x14ac:dyDescent="0.25">
      <c r="B71" s="89"/>
      <c r="C71" s="89"/>
      <c r="D71" s="89"/>
      <c r="E71" s="89"/>
      <c r="F71" s="89"/>
      <c r="G71" s="89"/>
      <c r="H71" s="89"/>
      <c r="I71" s="89"/>
      <c r="J71" s="80"/>
    </row>
    <row r="72" spans="2:10" x14ac:dyDescent="0.25">
      <c r="B72" s="89"/>
      <c r="C72" s="89"/>
      <c r="D72" s="89"/>
      <c r="E72" s="89"/>
      <c r="F72" s="89"/>
      <c r="G72" s="89"/>
      <c r="H72" s="89"/>
      <c r="I72" s="89"/>
      <c r="J72" s="80"/>
    </row>
    <row r="73" spans="2:10" x14ac:dyDescent="0.25">
      <c r="B73" s="89"/>
      <c r="C73" s="89"/>
      <c r="D73" s="89"/>
      <c r="E73" s="89"/>
      <c r="F73" s="89"/>
      <c r="G73" s="89"/>
      <c r="H73" s="89"/>
      <c r="I73" s="89"/>
      <c r="J73" s="80"/>
    </row>
    <row r="74" spans="2:10" x14ac:dyDescent="0.25">
      <c r="B74" s="44"/>
      <c r="C74" s="44"/>
      <c r="D74" s="44"/>
      <c r="E74" s="44"/>
      <c r="F74" s="44"/>
      <c r="G74" s="44"/>
      <c r="H74" s="44"/>
      <c r="I74" s="44"/>
    </row>
    <row r="75" spans="2:10" x14ac:dyDescent="0.25">
      <c r="B75" s="44"/>
      <c r="C75" s="44"/>
      <c r="D75" s="44"/>
      <c r="E75" s="44"/>
      <c r="F75" s="44"/>
      <c r="G75" s="44"/>
      <c r="H75" s="44"/>
      <c r="I75" s="44"/>
    </row>
    <row r="76" spans="2:10" x14ac:dyDescent="0.25">
      <c r="B76" s="44"/>
      <c r="C76" s="44"/>
      <c r="D76" s="44"/>
      <c r="E76" s="44"/>
      <c r="F76" s="44"/>
      <c r="G76" s="44"/>
      <c r="H76" s="44"/>
      <c r="I76" s="44"/>
    </row>
    <row r="77" spans="2:10" x14ac:dyDescent="0.25">
      <c r="B77" s="44"/>
      <c r="C77" s="44"/>
      <c r="D77" s="44"/>
      <c r="E77" s="44"/>
      <c r="F77" s="44"/>
      <c r="G77" s="44"/>
      <c r="H77" s="44"/>
      <c r="I77" s="44"/>
    </row>
    <row r="78" spans="2:10" x14ac:dyDescent="0.25">
      <c r="B78" s="44"/>
      <c r="C78" s="44"/>
      <c r="D78" s="44"/>
      <c r="E78" s="44"/>
      <c r="F78" s="44"/>
      <c r="G78" s="44"/>
      <c r="H78" s="44"/>
      <c r="I78" s="44"/>
    </row>
    <row r="79" spans="2:10" x14ac:dyDescent="0.25">
      <c r="B79" s="44"/>
      <c r="C79" s="44"/>
      <c r="D79" s="44"/>
      <c r="E79" s="44"/>
      <c r="F79" s="44"/>
      <c r="G79" s="44"/>
      <c r="H79" s="44"/>
      <c r="I79" s="44"/>
    </row>
    <row r="80" spans="2:10" x14ac:dyDescent="0.25">
      <c r="B80" s="44"/>
      <c r="C80" s="44"/>
      <c r="D80" s="44"/>
      <c r="E80" s="44"/>
      <c r="F80" s="44"/>
      <c r="G80" s="44"/>
      <c r="H80" s="44"/>
      <c r="I80" s="44"/>
    </row>
    <row r="81" spans="2:9" x14ac:dyDescent="0.25">
      <c r="B81" s="44"/>
      <c r="C81" s="44"/>
      <c r="D81" s="44"/>
      <c r="E81" s="44"/>
      <c r="F81" s="44"/>
      <c r="G81" s="44"/>
      <c r="H81" s="44"/>
      <c r="I81" s="44"/>
    </row>
    <row r="82" spans="2:9" x14ac:dyDescent="0.25">
      <c r="B82" s="44"/>
      <c r="C82" s="44"/>
      <c r="D82" s="44"/>
      <c r="E82" s="44"/>
      <c r="F82" s="44"/>
      <c r="G82" s="44"/>
      <c r="H82" s="44"/>
      <c r="I82" s="44"/>
    </row>
    <row r="83" spans="2:9" x14ac:dyDescent="0.25">
      <c r="B83" s="44"/>
      <c r="C83" s="44"/>
      <c r="D83" s="44"/>
      <c r="E83" s="44"/>
      <c r="F83" s="44"/>
      <c r="G83" s="44"/>
      <c r="H83" s="44"/>
      <c r="I83" s="44"/>
    </row>
    <row r="84" spans="2:9" x14ac:dyDescent="0.25">
      <c r="B84" s="44"/>
      <c r="C84" s="44"/>
      <c r="D84" s="44"/>
      <c r="E84" s="44"/>
      <c r="F84" s="44"/>
      <c r="G84" s="44"/>
      <c r="H84" s="44"/>
      <c r="I84" s="44"/>
    </row>
    <row r="85" spans="2:9" x14ac:dyDescent="0.25">
      <c r="B85" s="44"/>
      <c r="C85" s="44"/>
      <c r="D85" s="44"/>
      <c r="E85" s="44"/>
      <c r="F85" s="44"/>
      <c r="G85" s="44"/>
      <c r="H85" s="44"/>
      <c r="I85" s="44"/>
    </row>
    <row r="86" spans="2:9" x14ac:dyDescent="0.25">
      <c r="B86" s="44"/>
      <c r="C86" s="44"/>
      <c r="D86" s="44"/>
      <c r="E86" s="44"/>
      <c r="F86" s="44"/>
      <c r="G86" s="44"/>
      <c r="H86" s="44"/>
      <c r="I86" s="44"/>
    </row>
    <row r="87" spans="2:9" x14ac:dyDescent="0.25">
      <c r="B87" s="44"/>
      <c r="C87" s="44"/>
      <c r="D87" s="44"/>
      <c r="E87" s="44"/>
      <c r="F87" s="44"/>
      <c r="G87" s="44"/>
      <c r="H87" s="44"/>
      <c r="I87" s="44"/>
    </row>
    <row r="88" spans="2:9" x14ac:dyDescent="0.25">
      <c r="B88" s="44"/>
      <c r="C88" s="44"/>
      <c r="D88" s="44"/>
      <c r="E88" s="44"/>
      <c r="F88" s="44"/>
      <c r="G88" s="44"/>
      <c r="H88" s="44"/>
      <c r="I88" s="44"/>
    </row>
    <row r="89" spans="2:9" x14ac:dyDescent="0.25">
      <c r="B89" s="44"/>
      <c r="C89" s="44"/>
      <c r="D89" s="44"/>
      <c r="E89" s="44"/>
      <c r="F89" s="44"/>
      <c r="G89" s="44"/>
      <c r="H89" s="44"/>
      <c r="I89" s="44"/>
    </row>
    <row r="90" spans="2:9" x14ac:dyDescent="0.25">
      <c r="B90" s="44"/>
      <c r="C90" s="44"/>
      <c r="D90" s="44"/>
      <c r="E90" s="44"/>
      <c r="F90" s="44"/>
      <c r="G90" s="44"/>
      <c r="H90" s="44"/>
      <c r="I90" s="44"/>
    </row>
    <row r="91" spans="2:9" x14ac:dyDescent="0.25">
      <c r="B91" s="44"/>
      <c r="C91" s="44"/>
      <c r="D91" s="44"/>
      <c r="E91" s="44"/>
      <c r="F91" s="44"/>
      <c r="G91" s="44"/>
      <c r="H91" s="44"/>
      <c r="I91" s="44"/>
    </row>
    <row r="92" spans="2:9" x14ac:dyDescent="0.25">
      <c r="B92" s="44"/>
      <c r="C92" s="44"/>
      <c r="D92" s="44"/>
      <c r="E92" s="44"/>
      <c r="F92" s="44"/>
      <c r="G92" s="44"/>
      <c r="H92" s="44"/>
      <c r="I92" s="44"/>
    </row>
    <row r="93" spans="2:9" x14ac:dyDescent="0.25">
      <c r="B93" s="44"/>
      <c r="C93" s="44"/>
      <c r="D93" s="44"/>
      <c r="E93" s="44"/>
      <c r="F93" s="44"/>
      <c r="G93" s="44"/>
      <c r="H93" s="44"/>
      <c r="I93" s="44"/>
    </row>
    <row r="94" spans="2:9" x14ac:dyDescent="0.25">
      <c r="B94" s="44"/>
      <c r="C94" s="44"/>
      <c r="D94" s="44"/>
      <c r="E94" s="44"/>
      <c r="F94" s="44"/>
      <c r="G94" s="44"/>
      <c r="H94" s="44"/>
      <c r="I94" s="44"/>
    </row>
    <row r="95" spans="2:9" x14ac:dyDescent="0.25">
      <c r="B95" s="44"/>
      <c r="C95" s="44"/>
      <c r="D95" s="44"/>
      <c r="E95" s="44"/>
      <c r="F95" s="44"/>
      <c r="G95" s="44"/>
      <c r="H95" s="44"/>
      <c r="I95" s="44"/>
    </row>
    <row r="96" spans="2:9" x14ac:dyDescent="0.25">
      <c r="B96" s="44"/>
      <c r="C96" s="44"/>
      <c r="D96" s="44"/>
      <c r="E96" s="44"/>
      <c r="F96" s="44"/>
      <c r="G96" s="44"/>
      <c r="H96" s="44"/>
      <c r="I96" s="44"/>
    </row>
    <row r="97" spans="2:9" x14ac:dyDescent="0.25">
      <c r="B97" s="44"/>
      <c r="C97" s="44"/>
      <c r="D97" s="44"/>
      <c r="E97" s="44"/>
      <c r="F97" s="44"/>
      <c r="G97" s="44"/>
      <c r="H97" s="44"/>
      <c r="I97" s="44"/>
    </row>
  </sheetData>
  <mergeCells count="5">
    <mergeCell ref="H1:I1"/>
    <mergeCell ref="E11:E13"/>
    <mergeCell ref="D11:D13"/>
    <mergeCell ref="C11:C13"/>
    <mergeCell ref="B11:B13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90"/>
  <sheetViews>
    <sheetView workbookViewId="0"/>
  </sheetViews>
  <sheetFormatPr defaultColWidth="9.140625" defaultRowHeight="15" x14ac:dyDescent="0.25"/>
  <cols>
    <col min="1" max="1" width="8.7109375" style="27" customWidth="1"/>
    <col min="2" max="2" width="13.5703125" style="27" customWidth="1"/>
    <col min="3" max="6" width="10.85546875" style="27" customWidth="1"/>
    <col min="7" max="9" width="9.42578125" style="27" customWidth="1"/>
    <col min="10" max="10" width="10.7109375" style="27" customWidth="1"/>
    <col min="11" max="16384" width="9.140625" style="27"/>
  </cols>
  <sheetData>
    <row r="1" spans="1:10" x14ac:dyDescent="0.25">
      <c r="A1" s="7">
        <v>16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3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 t="s">
        <v>241</v>
      </c>
      <c r="C3" s="23"/>
      <c r="D3" s="23"/>
      <c r="E3" s="23"/>
      <c r="F3" s="23"/>
      <c r="G3" s="23"/>
      <c r="H3" s="23"/>
      <c r="I3" s="24"/>
      <c r="J3" s="80"/>
    </row>
    <row r="4" spans="1:10" ht="15.75" thickBot="1" x14ac:dyDescent="0.3">
      <c r="A4" s="9">
        <f>INDEX('Point Grid'!B:B,MATCH($A$1,'Point Grid'!A:A,0))</f>
        <v>3.75</v>
      </c>
      <c r="B4" s="23" t="s">
        <v>242</v>
      </c>
      <c r="C4" s="23"/>
      <c r="D4" s="23"/>
      <c r="E4" s="23"/>
      <c r="F4" s="23"/>
      <c r="G4" s="23"/>
      <c r="H4" s="23"/>
      <c r="I4" s="24"/>
      <c r="J4" s="80"/>
    </row>
    <row r="5" spans="1:10" ht="15.75" thickBot="1" x14ac:dyDescent="0.3">
      <c r="A5" s="5"/>
      <c r="B5" s="23"/>
      <c r="C5" s="23"/>
      <c r="D5" s="23"/>
      <c r="E5" s="23"/>
      <c r="F5" s="23"/>
      <c r="G5" s="23"/>
      <c r="H5" s="23"/>
      <c r="I5" s="24"/>
      <c r="J5" s="80"/>
    </row>
    <row r="6" spans="1:10" x14ac:dyDescent="0.25">
      <c r="A6" s="28"/>
      <c r="B6" s="238" t="s">
        <v>243</v>
      </c>
      <c r="C6" s="239"/>
      <c r="D6" s="239"/>
      <c r="E6" s="239"/>
      <c r="F6" s="239"/>
      <c r="G6" s="240"/>
      <c r="H6" s="139">
        <v>2017</v>
      </c>
      <c r="I6" s="24"/>
      <c r="J6" s="80"/>
    </row>
    <row r="7" spans="1:10" x14ac:dyDescent="0.25">
      <c r="A7" s="64"/>
      <c r="B7" s="235" t="s">
        <v>244</v>
      </c>
      <c r="C7" s="236"/>
      <c r="D7" s="236"/>
      <c r="E7" s="236"/>
      <c r="F7" s="236"/>
      <c r="G7" s="237"/>
      <c r="H7" s="140">
        <v>501</v>
      </c>
      <c r="I7" s="24"/>
      <c r="J7" s="80"/>
    </row>
    <row r="8" spans="1:10" x14ac:dyDescent="0.25">
      <c r="A8" s="64"/>
      <c r="B8" s="235" t="s">
        <v>245</v>
      </c>
      <c r="C8" s="236"/>
      <c r="D8" s="236"/>
      <c r="E8" s="236"/>
      <c r="F8" s="236"/>
      <c r="G8" s="237"/>
      <c r="H8" s="140">
        <v>402</v>
      </c>
      <c r="I8" s="24"/>
      <c r="J8" s="80"/>
    </row>
    <row r="9" spans="1:10" x14ac:dyDescent="0.25">
      <c r="A9" s="64"/>
      <c r="B9" s="235" t="s">
        <v>246</v>
      </c>
      <c r="C9" s="236"/>
      <c r="D9" s="236"/>
      <c r="E9" s="236"/>
      <c r="F9" s="236"/>
      <c r="G9" s="237"/>
      <c r="H9" s="140">
        <v>13</v>
      </c>
      <c r="I9" s="141"/>
      <c r="J9" s="80"/>
    </row>
    <row r="10" spans="1:10" x14ac:dyDescent="0.25">
      <c r="A10" s="64"/>
      <c r="B10" s="235" t="s">
        <v>247</v>
      </c>
      <c r="C10" s="236"/>
      <c r="D10" s="236"/>
      <c r="E10" s="236"/>
      <c r="F10" s="236"/>
      <c r="G10" s="237"/>
      <c r="H10" s="140">
        <v>154</v>
      </c>
      <c r="I10" s="142"/>
      <c r="J10" s="80"/>
    </row>
    <row r="11" spans="1:10" x14ac:dyDescent="0.25">
      <c r="A11" s="64"/>
      <c r="B11" s="235" t="s">
        <v>248</v>
      </c>
      <c r="C11" s="236"/>
      <c r="D11" s="236"/>
      <c r="E11" s="236"/>
      <c r="F11" s="236"/>
      <c r="G11" s="237"/>
      <c r="H11" s="140">
        <v>35</v>
      </c>
      <c r="I11" s="143"/>
      <c r="J11" s="80"/>
    </row>
    <row r="12" spans="1:10" x14ac:dyDescent="0.25">
      <c r="A12" s="64"/>
      <c r="B12" s="235" t="s">
        <v>249</v>
      </c>
      <c r="C12" s="236"/>
      <c r="D12" s="236"/>
      <c r="E12" s="236"/>
      <c r="F12" s="236"/>
      <c r="G12" s="237"/>
      <c r="H12" s="140">
        <v>26</v>
      </c>
      <c r="I12" s="143"/>
      <c r="J12" s="80"/>
    </row>
    <row r="13" spans="1:10" x14ac:dyDescent="0.25">
      <c r="A13" s="64"/>
      <c r="B13" s="235" t="s">
        <v>250</v>
      </c>
      <c r="C13" s="236"/>
      <c r="D13" s="236"/>
      <c r="E13" s="236"/>
      <c r="F13" s="236"/>
      <c r="G13" s="237"/>
      <c r="H13" s="140">
        <v>1557</v>
      </c>
      <c r="I13" s="143"/>
      <c r="J13" s="80"/>
    </row>
    <row r="14" spans="1:10" x14ac:dyDescent="0.25">
      <c r="A14" s="64"/>
      <c r="B14" s="235" t="s">
        <v>251</v>
      </c>
      <c r="C14" s="236"/>
      <c r="D14" s="236"/>
      <c r="E14" s="236"/>
      <c r="F14" s="236"/>
      <c r="G14" s="237"/>
      <c r="H14" s="140">
        <v>358</v>
      </c>
      <c r="I14" s="143"/>
      <c r="J14" s="80"/>
    </row>
    <row r="15" spans="1:10" x14ac:dyDescent="0.25">
      <c r="A15" s="64"/>
      <c r="B15" s="235" t="s">
        <v>252</v>
      </c>
      <c r="C15" s="236"/>
      <c r="D15" s="236"/>
      <c r="E15" s="236"/>
      <c r="F15" s="236"/>
      <c r="G15" s="237"/>
      <c r="H15" s="140">
        <v>259</v>
      </c>
      <c r="I15" s="143"/>
      <c r="J15" s="80"/>
    </row>
    <row r="16" spans="1:10" x14ac:dyDescent="0.25">
      <c r="A16" s="64"/>
      <c r="B16" s="235" t="s">
        <v>253</v>
      </c>
      <c r="C16" s="236"/>
      <c r="D16" s="236"/>
      <c r="E16" s="236"/>
      <c r="F16" s="236"/>
      <c r="G16" s="237"/>
      <c r="H16" s="140">
        <v>201</v>
      </c>
      <c r="I16" s="24"/>
      <c r="J16" s="80"/>
    </row>
    <row r="17" spans="1:10" x14ac:dyDescent="0.25">
      <c r="A17" s="64"/>
      <c r="B17" s="235" t="s">
        <v>254</v>
      </c>
      <c r="C17" s="236"/>
      <c r="D17" s="236"/>
      <c r="E17" s="236"/>
      <c r="F17" s="236"/>
      <c r="G17" s="237"/>
      <c r="H17" s="140">
        <v>302</v>
      </c>
      <c r="I17" s="24"/>
      <c r="J17" s="80"/>
    </row>
    <row r="18" spans="1:10" x14ac:dyDescent="0.25">
      <c r="A18" s="64"/>
      <c r="B18" s="235" t="s">
        <v>255</v>
      </c>
      <c r="C18" s="236"/>
      <c r="D18" s="236"/>
      <c r="E18" s="236"/>
      <c r="F18" s="236"/>
      <c r="G18" s="237"/>
      <c r="H18" s="140">
        <v>113</v>
      </c>
      <c r="I18" s="24"/>
      <c r="J18" s="80"/>
    </row>
    <row r="19" spans="1:10" x14ac:dyDescent="0.25">
      <c r="A19" s="64"/>
      <c r="B19" s="235" t="s">
        <v>256</v>
      </c>
      <c r="C19" s="236"/>
      <c r="D19" s="236"/>
      <c r="E19" s="236"/>
      <c r="F19" s="236"/>
      <c r="G19" s="237"/>
      <c r="H19" s="140">
        <v>54</v>
      </c>
      <c r="I19" s="24"/>
      <c r="J19" s="80"/>
    </row>
    <row r="20" spans="1:10" x14ac:dyDescent="0.25">
      <c r="A20" s="64"/>
      <c r="B20" s="235" t="s">
        <v>257</v>
      </c>
      <c r="C20" s="236"/>
      <c r="D20" s="236"/>
      <c r="E20" s="236"/>
      <c r="F20" s="236"/>
      <c r="G20" s="237"/>
      <c r="H20" s="144">
        <v>45</v>
      </c>
      <c r="I20" s="24"/>
      <c r="J20" s="80"/>
    </row>
    <row r="21" spans="1:10" x14ac:dyDescent="0.25">
      <c r="A21" s="64"/>
      <c r="B21" s="235" t="s">
        <v>258</v>
      </c>
      <c r="C21" s="236"/>
      <c r="D21" s="236"/>
      <c r="E21" s="236"/>
      <c r="F21" s="236"/>
      <c r="G21" s="237"/>
      <c r="H21" s="144">
        <v>66</v>
      </c>
      <c r="I21" s="24"/>
      <c r="J21" s="80"/>
    </row>
    <row r="22" spans="1:10" x14ac:dyDescent="0.25">
      <c r="A22" s="64"/>
      <c r="B22" s="235" t="s">
        <v>259</v>
      </c>
      <c r="C22" s="236"/>
      <c r="D22" s="236"/>
      <c r="E22" s="236"/>
      <c r="F22" s="236"/>
      <c r="G22" s="237"/>
      <c r="H22" s="144">
        <v>-17</v>
      </c>
      <c r="I22" s="24"/>
      <c r="J22" s="80"/>
    </row>
    <row r="23" spans="1:10" x14ac:dyDescent="0.25">
      <c r="A23" s="64"/>
      <c r="B23" s="235" t="s">
        <v>260</v>
      </c>
      <c r="C23" s="236"/>
      <c r="D23" s="236"/>
      <c r="E23" s="236"/>
      <c r="F23" s="236"/>
      <c r="G23" s="237"/>
      <c r="H23" s="144">
        <v>98</v>
      </c>
      <c r="I23" s="24"/>
      <c r="J23" s="80"/>
    </row>
    <row r="24" spans="1:10" x14ac:dyDescent="0.25">
      <c r="A24" s="28"/>
      <c r="B24" s="235" t="s">
        <v>261</v>
      </c>
      <c r="C24" s="236"/>
      <c r="D24" s="236"/>
      <c r="E24" s="236"/>
      <c r="F24" s="236"/>
      <c r="G24" s="237"/>
      <c r="H24" s="144">
        <v>129</v>
      </c>
      <c r="I24" s="24"/>
      <c r="J24" s="80"/>
    </row>
    <row r="25" spans="1:10" x14ac:dyDescent="0.25">
      <c r="A25" s="28"/>
      <c r="B25" s="23"/>
      <c r="C25" s="23"/>
      <c r="D25" s="83"/>
      <c r="E25" s="23"/>
      <c r="F25" s="23"/>
      <c r="G25" s="23"/>
      <c r="H25" s="23"/>
      <c r="I25" s="24"/>
      <c r="J25" s="80"/>
    </row>
    <row r="26" spans="1:10" x14ac:dyDescent="0.25">
      <c r="A26" s="28"/>
      <c r="B26" s="242" t="s">
        <v>262</v>
      </c>
      <c r="C26" s="242"/>
      <c r="D26" s="242"/>
      <c r="E26" s="242"/>
      <c r="F26" s="242"/>
      <c r="G26" s="139">
        <v>2016</v>
      </c>
      <c r="H26" s="139">
        <v>2017</v>
      </c>
      <c r="I26" s="24"/>
      <c r="J26" s="80"/>
    </row>
    <row r="27" spans="1:10" x14ac:dyDescent="0.25">
      <c r="A27" s="28"/>
      <c r="B27" s="241" t="s">
        <v>263</v>
      </c>
      <c r="C27" s="241"/>
      <c r="D27" s="241"/>
      <c r="E27" s="241"/>
      <c r="F27" s="241"/>
      <c r="G27" s="140">
        <v>191</v>
      </c>
      <c r="H27" s="140">
        <v>150</v>
      </c>
      <c r="I27" s="24"/>
      <c r="J27" s="80"/>
    </row>
    <row r="28" spans="1:10" x14ac:dyDescent="0.25">
      <c r="A28" s="28"/>
      <c r="B28" s="241" t="s">
        <v>264</v>
      </c>
      <c r="C28" s="241"/>
      <c r="D28" s="241"/>
      <c r="E28" s="241"/>
      <c r="F28" s="241"/>
      <c r="G28" s="140">
        <v>162</v>
      </c>
      <c r="H28" s="140">
        <v>141</v>
      </c>
      <c r="I28" s="24"/>
      <c r="J28" s="80"/>
    </row>
    <row r="29" spans="1:10" x14ac:dyDescent="0.25">
      <c r="A29" s="28"/>
      <c r="B29" s="241" t="s">
        <v>411</v>
      </c>
      <c r="C29" s="241"/>
      <c r="D29" s="241"/>
      <c r="E29" s="241"/>
      <c r="F29" s="241"/>
      <c r="G29" s="140">
        <v>73</v>
      </c>
      <c r="H29" s="140">
        <v>72</v>
      </c>
      <c r="I29" s="24"/>
      <c r="J29" s="80"/>
    </row>
    <row r="30" spans="1:10" x14ac:dyDescent="0.25">
      <c r="A30" s="28"/>
      <c r="B30" s="241" t="s">
        <v>265</v>
      </c>
      <c r="C30" s="241"/>
      <c r="D30" s="241"/>
      <c r="E30" s="241"/>
      <c r="F30" s="241"/>
      <c r="G30" s="140">
        <v>84</v>
      </c>
      <c r="H30" s="140">
        <v>83</v>
      </c>
      <c r="I30" s="24"/>
      <c r="J30" s="80"/>
    </row>
    <row r="31" spans="1:10" x14ac:dyDescent="0.25">
      <c r="A31" s="28"/>
      <c r="B31" s="241" t="s">
        <v>266</v>
      </c>
      <c r="C31" s="241"/>
      <c r="D31" s="241"/>
      <c r="E31" s="241"/>
      <c r="F31" s="241"/>
      <c r="G31" s="140">
        <v>185</v>
      </c>
      <c r="H31" s="140">
        <v>134</v>
      </c>
      <c r="I31" s="24"/>
      <c r="J31" s="80"/>
    </row>
    <row r="32" spans="1:10" x14ac:dyDescent="0.25">
      <c r="A32" s="28"/>
      <c r="B32" s="241" t="s">
        <v>267</v>
      </c>
      <c r="C32" s="241"/>
      <c r="D32" s="241"/>
      <c r="E32" s="241"/>
      <c r="F32" s="241"/>
      <c r="G32" s="140">
        <v>116</v>
      </c>
      <c r="H32" s="140">
        <v>105</v>
      </c>
      <c r="I32" s="24"/>
      <c r="J32" s="80"/>
    </row>
    <row r="33" spans="1:10" x14ac:dyDescent="0.25">
      <c r="A33" s="28"/>
      <c r="B33" s="241" t="s">
        <v>268</v>
      </c>
      <c r="C33" s="241"/>
      <c r="D33" s="241"/>
      <c r="E33" s="241"/>
      <c r="F33" s="241"/>
      <c r="G33" s="140">
        <v>-37</v>
      </c>
      <c r="H33" s="140">
        <v>-46</v>
      </c>
      <c r="I33" s="24"/>
      <c r="J33" s="80"/>
    </row>
    <row r="34" spans="1:10" x14ac:dyDescent="0.25">
      <c r="A34" s="28"/>
      <c r="B34" s="241" t="s">
        <v>269</v>
      </c>
      <c r="C34" s="241"/>
      <c r="D34" s="241"/>
      <c r="E34" s="241"/>
      <c r="F34" s="241"/>
      <c r="G34" s="140">
        <v>358</v>
      </c>
      <c r="H34" s="140"/>
      <c r="I34" s="24"/>
      <c r="J34" s="80"/>
    </row>
    <row r="35" spans="1:10" x14ac:dyDescent="0.25">
      <c r="A35" s="28"/>
      <c r="B35" s="145"/>
      <c r="C35" s="103"/>
      <c r="D35" s="145"/>
      <c r="E35" s="145"/>
      <c r="F35" s="145"/>
      <c r="G35" s="145"/>
      <c r="H35" s="101"/>
      <c r="I35" s="24"/>
      <c r="J35" s="80"/>
    </row>
    <row r="36" spans="1:10" x14ac:dyDescent="0.25">
      <c r="A36" s="28"/>
      <c r="B36" s="23" t="s">
        <v>270</v>
      </c>
      <c r="C36" s="23"/>
      <c r="D36" s="83"/>
      <c r="E36" s="23"/>
      <c r="F36" s="23"/>
      <c r="G36" s="23"/>
      <c r="H36" s="23"/>
      <c r="I36" s="24"/>
      <c r="J36" s="80"/>
    </row>
    <row r="37" spans="1:10" x14ac:dyDescent="0.25">
      <c r="A37" s="28"/>
      <c r="B37" s="23" t="s">
        <v>271</v>
      </c>
      <c r="C37" s="120"/>
      <c r="D37" s="145"/>
      <c r="E37" s="145"/>
      <c r="F37" s="145"/>
      <c r="G37" s="145"/>
      <c r="H37" s="23"/>
      <c r="I37" s="24"/>
      <c r="J37" s="80"/>
    </row>
    <row r="38" spans="1:10" ht="15.75" thickBot="1" x14ac:dyDescent="0.3">
      <c r="A38" s="30"/>
      <c r="B38" s="81"/>
      <c r="C38" s="81"/>
      <c r="D38" s="81"/>
      <c r="E38" s="81"/>
      <c r="F38" s="81"/>
      <c r="G38" s="81"/>
      <c r="H38" s="81"/>
      <c r="I38" s="82"/>
      <c r="J38" s="80"/>
    </row>
    <row r="39" spans="1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1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1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1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1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1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1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1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1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1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29">
    <mergeCell ref="B33:F33"/>
    <mergeCell ref="B34:F34"/>
    <mergeCell ref="H1:I1"/>
    <mergeCell ref="B28:F28"/>
    <mergeCell ref="B29:F29"/>
    <mergeCell ref="B30:F30"/>
    <mergeCell ref="B31:F31"/>
    <mergeCell ref="B32:F32"/>
    <mergeCell ref="B21:G21"/>
    <mergeCell ref="B22:G22"/>
    <mergeCell ref="B23:G23"/>
    <mergeCell ref="B24:G24"/>
    <mergeCell ref="B27:F27"/>
    <mergeCell ref="B26:F26"/>
    <mergeCell ref="B16:G16"/>
    <mergeCell ref="B17:G17"/>
    <mergeCell ref="B18:G18"/>
    <mergeCell ref="B19:G19"/>
    <mergeCell ref="B20:G20"/>
    <mergeCell ref="B11:G11"/>
    <mergeCell ref="B12:G12"/>
    <mergeCell ref="B13:G13"/>
    <mergeCell ref="B14:G14"/>
    <mergeCell ref="B15:G15"/>
    <mergeCell ref="B7:G7"/>
    <mergeCell ref="B6:G6"/>
    <mergeCell ref="B8:G8"/>
    <mergeCell ref="B9:G9"/>
    <mergeCell ref="B10:G10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J90"/>
  <sheetViews>
    <sheetView workbookViewId="0"/>
  </sheetViews>
  <sheetFormatPr defaultColWidth="9.140625" defaultRowHeight="15" x14ac:dyDescent="0.25"/>
  <cols>
    <col min="1" max="1" width="8.7109375" style="27" customWidth="1"/>
    <col min="2" max="2" width="13.7109375" style="27" customWidth="1"/>
    <col min="3" max="9" width="9.28515625" style="27" customWidth="1"/>
    <col min="10" max="10" width="9.42578125" style="27" customWidth="1"/>
    <col min="11" max="11" width="10.7109375" style="27" customWidth="1"/>
    <col min="12" max="16384" width="9.140625" style="27"/>
  </cols>
  <sheetData>
    <row r="1" spans="1:10" x14ac:dyDescent="0.25">
      <c r="A1" s="7">
        <v>17</v>
      </c>
      <c r="B1" s="40" t="s">
        <v>12</v>
      </c>
      <c r="C1" s="26"/>
      <c r="D1" s="26"/>
      <c r="E1" s="26"/>
      <c r="F1" s="26"/>
      <c r="G1" s="26"/>
      <c r="H1" s="26"/>
      <c r="I1" s="221" t="s">
        <v>29</v>
      </c>
      <c r="J1" s="223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5"/>
      <c r="J2" s="29"/>
    </row>
    <row r="3" spans="1:10" x14ac:dyDescent="0.25">
      <c r="A3" s="8" t="s">
        <v>13</v>
      </c>
      <c r="B3" s="23" t="s">
        <v>272</v>
      </c>
      <c r="C3" s="23"/>
      <c r="D3" s="23"/>
      <c r="E3" s="23"/>
      <c r="F3" s="23"/>
      <c r="G3" s="23"/>
      <c r="H3" s="23"/>
      <c r="I3" s="23"/>
      <c r="J3" s="24"/>
    </row>
    <row r="4" spans="1:10" x14ac:dyDescent="0.25">
      <c r="A4" s="9">
        <f>INDEX('Point Grid'!B:B,MATCH($A$1,'Point Grid'!A:A,0))</f>
        <v>2.75</v>
      </c>
      <c r="B4" s="23" t="s">
        <v>273</v>
      </c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9"/>
      <c r="B5" s="23"/>
      <c r="C5" s="23"/>
      <c r="D5" s="23"/>
      <c r="E5" s="23"/>
      <c r="F5" s="23"/>
      <c r="G5" s="23"/>
      <c r="H5" s="23"/>
      <c r="I5" s="23"/>
      <c r="J5" s="24"/>
    </row>
    <row r="6" spans="1:10" x14ac:dyDescent="0.25">
      <c r="A6" s="9"/>
      <c r="B6" s="23" t="s">
        <v>278</v>
      </c>
      <c r="C6" s="23"/>
      <c r="D6" s="23"/>
      <c r="E6" s="23"/>
      <c r="F6" s="23" t="s">
        <v>279</v>
      </c>
      <c r="G6" s="23"/>
      <c r="H6" s="23"/>
      <c r="I6" s="23"/>
      <c r="J6" s="24"/>
    </row>
    <row r="7" spans="1:10" ht="15" customHeight="1" x14ac:dyDescent="0.25">
      <c r="A7" s="9"/>
      <c r="B7" s="243" t="s">
        <v>274</v>
      </c>
      <c r="C7" s="245" t="s">
        <v>147</v>
      </c>
      <c r="D7" s="245"/>
      <c r="E7" s="110"/>
      <c r="F7" s="245" t="s">
        <v>276</v>
      </c>
      <c r="G7" s="243" t="s">
        <v>277</v>
      </c>
      <c r="H7" s="243"/>
      <c r="I7" s="243"/>
      <c r="J7" s="24"/>
    </row>
    <row r="8" spans="1:10" ht="15" customHeight="1" x14ac:dyDescent="0.25">
      <c r="A8" s="9"/>
      <c r="B8" s="244"/>
      <c r="C8" s="243" t="s">
        <v>275</v>
      </c>
      <c r="D8" s="243" t="s">
        <v>35</v>
      </c>
      <c r="E8" s="110"/>
      <c r="F8" s="245"/>
      <c r="G8" s="244"/>
      <c r="H8" s="244"/>
      <c r="I8" s="244"/>
      <c r="J8" s="24"/>
    </row>
    <row r="9" spans="1:10" x14ac:dyDescent="0.25">
      <c r="A9" s="9"/>
      <c r="B9" s="244"/>
      <c r="C9" s="244"/>
      <c r="D9" s="244"/>
      <c r="E9" s="110"/>
      <c r="F9" s="245"/>
      <c r="G9" s="244"/>
      <c r="H9" s="244"/>
      <c r="I9" s="244"/>
      <c r="J9" s="24"/>
    </row>
    <row r="10" spans="1:10" x14ac:dyDescent="0.25">
      <c r="A10" s="9"/>
      <c r="B10" s="244"/>
      <c r="C10" s="244"/>
      <c r="D10" s="244"/>
      <c r="E10" s="110"/>
      <c r="F10" s="245"/>
      <c r="G10" s="244"/>
      <c r="H10" s="244"/>
      <c r="I10" s="244"/>
      <c r="J10" s="24"/>
    </row>
    <row r="11" spans="1:10" x14ac:dyDescent="0.25">
      <c r="A11" s="9"/>
      <c r="B11" s="244"/>
      <c r="C11" s="244"/>
      <c r="D11" s="244"/>
      <c r="E11" s="110"/>
      <c r="F11" s="245"/>
      <c r="G11" s="130">
        <v>2015</v>
      </c>
      <c r="H11" s="130">
        <v>2016</v>
      </c>
      <c r="I11" s="130">
        <v>2017</v>
      </c>
      <c r="J11" s="24"/>
    </row>
    <row r="12" spans="1:10" x14ac:dyDescent="0.25">
      <c r="A12" s="9"/>
      <c r="B12" s="244"/>
      <c r="C12" s="244"/>
      <c r="D12" s="244"/>
      <c r="E12" s="110"/>
      <c r="F12" s="131">
        <v>2015</v>
      </c>
      <c r="G12" s="104">
        <v>220</v>
      </c>
      <c r="H12" s="104">
        <v>240</v>
      </c>
      <c r="I12" s="132">
        <v>260</v>
      </c>
      <c r="J12" s="24"/>
    </row>
    <row r="13" spans="1:10" x14ac:dyDescent="0.25">
      <c r="A13" s="9"/>
      <c r="B13" s="244"/>
      <c r="C13" s="244"/>
      <c r="D13" s="244"/>
      <c r="E13" s="110"/>
      <c r="F13" s="131">
        <v>2016</v>
      </c>
      <c r="G13" s="104" t="s">
        <v>148</v>
      </c>
      <c r="H13" s="104">
        <v>598</v>
      </c>
      <c r="I13" s="132">
        <v>644</v>
      </c>
      <c r="J13" s="24"/>
    </row>
    <row r="14" spans="1:10" x14ac:dyDescent="0.25">
      <c r="A14" s="9"/>
      <c r="B14" s="246"/>
      <c r="C14" s="246"/>
      <c r="D14" s="246"/>
      <c r="E14" s="110"/>
      <c r="F14" s="131">
        <v>2017</v>
      </c>
      <c r="G14" s="104" t="s">
        <v>148</v>
      </c>
      <c r="H14" s="104" t="s">
        <v>148</v>
      </c>
      <c r="I14" s="132">
        <v>756</v>
      </c>
      <c r="J14" s="24"/>
    </row>
    <row r="15" spans="1:10" ht="14.25" customHeight="1" x14ac:dyDescent="0.25">
      <c r="A15" s="9"/>
      <c r="B15" s="104">
        <v>2015</v>
      </c>
      <c r="C15" s="109">
        <v>500</v>
      </c>
      <c r="D15" s="109">
        <v>100</v>
      </c>
      <c r="E15" s="23"/>
      <c r="F15" s="23"/>
      <c r="G15" s="23"/>
      <c r="H15" s="23"/>
      <c r="I15" s="23"/>
      <c r="J15" s="24"/>
    </row>
    <row r="16" spans="1:10" x14ac:dyDescent="0.25">
      <c r="A16" s="9"/>
      <c r="B16" s="104">
        <v>2016</v>
      </c>
      <c r="C16" s="109">
        <v>1150</v>
      </c>
      <c r="D16" s="109">
        <v>230</v>
      </c>
      <c r="E16" s="23"/>
      <c r="F16" s="23"/>
      <c r="G16" s="23"/>
      <c r="H16" s="23"/>
      <c r="I16" s="23"/>
      <c r="J16" s="24"/>
    </row>
    <row r="17" spans="1:10" x14ac:dyDescent="0.25">
      <c r="A17" s="9"/>
      <c r="B17" s="104">
        <v>2017</v>
      </c>
      <c r="C17" s="109">
        <v>1400</v>
      </c>
      <c r="D17" s="109">
        <v>280</v>
      </c>
      <c r="E17" s="23"/>
      <c r="F17" s="23"/>
      <c r="G17" s="23"/>
      <c r="H17" s="23"/>
      <c r="I17" s="23"/>
      <c r="J17" s="24"/>
    </row>
    <row r="18" spans="1:10" x14ac:dyDescent="0.25">
      <c r="A18" s="9"/>
      <c r="B18" s="104" t="s">
        <v>188</v>
      </c>
      <c r="C18" s="109" t="s">
        <v>148</v>
      </c>
      <c r="D18" s="109" t="s">
        <v>148</v>
      </c>
      <c r="E18" s="23"/>
      <c r="F18" s="23"/>
      <c r="G18" s="23"/>
      <c r="H18" s="23"/>
      <c r="I18" s="23"/>
      <c r="J18" s="24"/>
    </row>
    <row r="19" spans="1:10" x14ac:dyDescent="0.25">
      <c r="A19" s="9"/>
      <c r="B19" s="23"/>
      <c r="C19" s="23"/>
      <c r="D19" s="23"/>
      <c r="E19" s="23"/>
      <c r="F19" s="23"/>
      <c r="G19" s="23"/>
      <c r="H19" s="23"/>
      <c r="I19" s="23"/>
      <c r="J19" s="24"/>
    </row>
    <row r="20" spans="1:10" x14ac:dyDescent="0.25">
      <c r="A20" s="9"/>
      <c r="B20" s="23" t="s">
        <v>280</v>
      </c>
      <c r="C20" s="23"/>
      <c r="D20" s="23"/>
      <c r="E20" s="23"/>
      <c r="F20" s="23"/>
      <c r="G20" s="23"/>
      <c r="H20" s="23"/>
      <c r="I20" s="23"/>
      <c r="J20" s="24"/>
    </row>
    <row r="21" spans="1:10" ht="15" customHeight="1" x14ac:dyDescent="0.25">
      <c r="A21" s="9"/>
      <c r="B21" s="243" t="s">
        <v>276</v>
      </c>
      <c r="C21" s="248" t="s">
        <v>429</v>
      </c>
      <c r="D21" s="249"/>
      <c r="E21" s="249"/>
      <c r="F21" s="249"/>
      <c r="G21" s="249"/>
      <c r="H21" s="250"/>
      <c r="I21" s="23"/>
      <c r="J21" s="24"/>
    </row>
    <row r="22" spans="1:10" x14ac:dyDescent="0.25">
      <c r="A22" s="9"/>
      <c r="B22" s="244"/>
      <c r="C22" s="251"/>
      <c r="D22" s="252"/>
      <c r="E22" s="252"/>
      <c r="F22" s="252"/>
      <c r="G22" s="252"/>
      <c r="H22" s="253"/>
      <c r="I22" s="23"/>
      <c r="J22" s="24"/>
    </row>
    <row r="23" spans="1:10" x14ac:dyDescent="0.25">
      <c r="A23" s="9"/>
      <c r="B23" s="247"/>
      <c r="C23" s="260">
        <v>2015</v>
      </c>
      <c r="D23" s="261"/>
      <c r="E23" s="260">
        <v>2016</v>
      </c>
      <c r="F23" s="261"/>
      <c r="G23" s="254">
        <v>2017</v>
      </c>
      <c r="H23" s="255"/>
      <c r="I23" s="23"/>
      <c r="J23" s="24"/>
    </row>
    <row r="24" spans="1:10" x14ac:dyDescent="0.25">
      <c r="A24" s="9"/>
      <c r="B24" s="133">
        <v>2015</v>
      </c>
      <c r="C24" s="258">
        <v>55</v>
      </c>
      <c r="D24" s="259"/>
      <c r="E24" s="258">
        <v>96</v>
      </c>
      <c r="F24" s="259"/>
      <c r="G24" s="258">
        <v>143</v>
      </c>
      <c r="H24" s="259"/>
      <c r="I24" s="23"/>
      <c r="J24" s="24"/>
    </row>
    <row r="25" spans="1:10" x14ac:dyDescent="0.25">
      <c r="A25" s="9"/>
      <c r="B25" s="134">
        <v>2016</v>
      </c>
      <c r="C25" s="256" t="s">
        <v>148</v>
      </c>
      <c r="D25" s="257"/>
      <c r="E25" s="256">
        <v>150</v>
      </c>
      <c r="F25" s="257"/>
      <c r="G25" s="256">
        <v>258</v>
      </c>
      <c r="H25" s="257"/>
      <c r="I25" s="23"/>
      <c r="J25" s="24"/>
    </row>
    <row r="26" spans="1:10" x14ac:dyDescent="0.25">
      <c r="A26" s="9"/>
      <c r="B26" s="135">
        <v>2017</v>
      </c>
      <c r="C26" s="254" t="s">
        <v>148</v>
      </c>
      <c r="D26" s="255"/>
      <c r="E26" s="254" t="s">
        <v>148</v>
      </c>
      <c r="F26" s="255"/>
      <c r="G26" s="254">
        <v>189</v>
      </c>
      <c r="H26" s="255"/>
      <c r="I26" s="23"/>
      <c r="J26" s="24"/>
    </row>
    <row r="27" spans="1:10" x14ac:dyDescent="0.25">
      <c r="A27" s="9"/>
      <c r="B27" s="23"/>
      <c r="C27" s="23"/>
      <c r="D27" s="23"/>
      <c r="E27" s="23"/>
      <c r="F27" s="23"/>
      <c r="G27" s="23"/>
      <c r="H27" s="23"/>
      <c r="I27" s="23"/>
      <c r="J27" s="24"/>
    </row>
    <row r="28" spans="1:10" x14ac:dyDescent="0.25">
      <c r="A28" s="9"/>
      <c r="B28" s="23" t="s">
        <v>281</v>
      </c>
      <c r="C28" s="23"/>
      <c r="D28" s="23"/>
      <c r="E28" s="23"/>
      <c r="F28" s="23"/>
      <c r="G28" s="23"/>
      <c r="H28" s="23"/>
      <c r="I28" s="23"/>
      <c r="J28" s="24"/>
    </row>
    <row r="29" spans="1:10" x14ac:dyDescent="0.25">
      <c r="A29" s="9"/>
      <c r="B29" s="23" t="s">
        <v>282</v>
      </c>
      <c r="C29" s="23"/>
      <c r="D29" s="23"/>
      <c r="E29" s="23"/>
      <c r="F29" s="23"/>
      <c r="G29" s="23"/>
      <c r="H29" s="23"/>
      <c r="I29" s="23"/>
      <c r="J29" s="24"/>
    </row>
    <row r="30" spans="1:10" x14ac:dyDescent="0.25">
      <c r="A30" s="28"/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15.75" x14ac:dyDescent="0.25">
      <c r="A31" s="33" t="s">
        <v>2</v>
      </c>
      <c r="B31" s="48" t="s">
        <v>412</v>
      </c>
      <c r="C31" s="83"/>
      <c r="D31" s="83"/>
      <c r="E31" s="83"/>
      <c r="F31" s="83"/>
      <c r="G31" s="83"/>
      <c r="H31" s="23"/>
      <c r="I31" s="23"/>
      <c r="J31" s="24"/>
    </row>
    <row r="32" spans="1:10" ht="16.5" thickBot="1" x14ac:dyDescent="0.3">
      <c r="A32" s="9">
        <f>INDEX('Point Grid'!$C$8:$I$33,MATCH($A$1,'Point Grid'!$A$8:$A$33,0),MATCH(A31,'Point Grid'!$C$7:$I$7,0))</f>
        <v>2.25</v>
      </c>
      <c r="B32" s="48" t="s">
        <v>413</v>
      </c>
      <c r="C32" s="83"/>
      <c r="D32" s="83"/>
      <c r="E32" s="83"/>
      <c r="F32" s="83"/>
      <c r="G32" s="83"/>
      <c r="H32" s="23"/>
      <c r="I32" s="23"/>
      <c r="J32" s="24"/>
    </row>
    <row r="33" spans="1:10" ht="15.75" thickBot="1" x14ac:dyDescent="0.3">
      <c r="A33" s="5"/>
      <c r="B33" s="83"/>
      <c r="C33" s="136"/>
      <c r="D33" s="136"/>
      <c r="E33" s="136"/>
      <c r="F33" s="136"/>
      <c r="G33" s="136"/>
      <c r="H33" s="136"/>
      <c r="I33" s="136"/>
      <c r="J33" s="24"/>
    </row>
    <row r="34" spans="1:10" x14ac:dyDescent="0.25">
      <c r="A34" s="33"/>
      <c r="B34" s="83"/>
      <c r="C34" s="137"/>
      <c r="D34" s="138"/>
      <c r="E34" s="138"/>
      <c r="F34" s="138"/>
      <c r="G34" s="138"/>
      <c r="H34" s="138"/>
      <c r="I34" s="138"/>
      <c r="J34" s="24"/>
    </row>
    <row r="35" spans="1:10" ht="15.75" x14ac:dyDescent="0.25">
      <c r="A35" s="33" t="s">
        <v>3</v>
      </c>
      <c r="B35" s="48" t="s">
        <v>283</v>
      </c>
      <c r="C35" s="137"/>
      <c r="D35" s="138"/>
      <c r="E35" s="138"/>
      <c r="F35" s="138"/>
      <c r="G35" s="138"/>
      <c r="H35" s="138"/>
      <c r="I35" s="138"/>
      <c r="J35" s="24"/>
    </row>
    <row r="36" spans="1:10" ht="16.5" thickBot="1" x14ac:dyDescent="0.3">
      <c r="A36" s="9">
        <f>INDEX('Point Grid'!$C$8:$I$33,MATCH($A$1,'Point Grid'!$A$8:$A$33,0),MATCH(A35,'Point Grid'!$C$7:$I$7,0))</f>
        <v>0.5</v>
      </c>
      <c r="B36" s="48" t="s">
        <v>284</v>
      </c>
      <c r="C36" s="137"/>
      <c r="D36" s="138"/>
      <c r="E36" s="138"/>
      <c r="F36" s="138"/>
      <c r="G36" s="138"/>
      <c r="H36" s="138"/>
      <c r="I36" s="138"/>
      <c r="J36" s="24"/>
    </row>
    <row r="37" spans="1:10" ht="15.75" thickBot="1" x14ac:dyDescent="0.3">
      <c r="A37" s="5"/>
      <c r="B37" s="83" t="s">
        <v>285</v>
      </c>
      <c r="C37" s="137"/>
      <c r="D37" s="138"/>
      <c r="E37" s="138"/>
      <c r="F37" s="138"/>
      <c r="G37" s="138"/>
      <c r="H37" s="138"/>
      <c r="I37" s="138"/>
      <c r="J37" s="24"/>
    </row>
    <row r="38" spans="1:10" ht="15.75" thickBot="1" x14ac:dyDescent="0.3">
      <c r="A38" s="30"/>
      <c r="B38" s="81"/>
      <c r="C38" s="81"/>
      <c r="D38" s="81"/>
      <c r="E38" s="81"/>
      <c r="F38" s="81"/>
      <c r="G38" s="81"/>
      <c r="H38" s="81"/>
      <c r="I38" s="81"/>
      <c r="J38" s="82"/>
    </row>
    <row r="39" spans="1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1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1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1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1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1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1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1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1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1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21">
    <mergeCell ref="B21:B23"/>
    <mergeCell ref="C21:H22"/>
    <mergeCell ref="G26:H26"/>
    <mergeCell ref="G25:H25"/>
    <mergeCell ref="G24:H24"/>
    <mergeCell ref="G23:H23"/>
    <mergeCell ref="E23:F23"/>
    <mergeCell ref="E24:F24"/>
    <mergeCell ref="E25:F25"/>
    <mergeCell ref="E26:F26"/>
    <mergeCell ref="C26:D26"/>
    <mergeCell ref="C25:D25"/>
    <mergeCell ref="C24:D24"/>
    <mergeCell ref="C23:D23"/>
    <mergeCell ref="G7:I10"/>
    <mergeCell ref="I1:J1"/>
    <mergeCell ref="C7:D7"/>
    <mergeCell ref="B7:B14"/>
    <mergeCell ref="C8:C14"/>
    <mergeCell ref="D8:D14"/>
    <mergeCell ref="F7:F1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90"/>
  <sheetViews>
    <sheetView workbookViewId="0"/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3" width="11.5703125" style="27" customWidth="1"/>
    <col min="4" max="9" width="10.42578125" style="27" customWidth="1"/>
    <col min="10" max="10" width="10.7109375" style="27" customWidth="1"/>
    <col min="11" max="16384" width="9.140625" style="27"/>
  </cols>
  <sheetData>
    <row r="1" spans="1:10" x14ac:dyDescent="0.25">
      <c r="A1" s="7">
        <v>18</v>
      </c>
      <c r="B1" s="40" t="s">
        <v>12</v>
      </c>
      <c r="C1" s="26"/>
      <c r="D1" s="26"/>
      <c r="E1" s="26"/>
      <c r="F1" s="26"/>
      <c r="G1" s="26"/>
      <c r="H1" s="36"/>
      <c r="I1" s="45" t="s">
        <v>29</v>
      </c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ht="15.75" x14ac:dyDescent="0.25">
      <c r="A3" s="8" t="s">
        <v>13</v>
      </c>
      <c r="B3" s="48" t="s">
        <v>414</v>
      </c>
      <c r="C3" s="48"/>
      <c r="D3" s="23"/>
      <c r="E3" s="23"/>
      <c r="F3" s="23"/>
      <c r="G3" s="23"/>
      <c r="H3" s="23"/>
      <c r="I3" s="24"/>
      <c r="J3" s="80"/>
    </row>
    <row r="4" spans="1:10" ht="15.75" x14ac:dyDescent="0.25">
      <c r="A4" s="9">
        <f>INDEX('Point Grid'!B:B,MATCH($A$1,'Point Grid'!A:A,0))</f>
        <v>3.5</v>
      </c>
      <c r="B4" s="48" t="s">
        <v>286</v>
      </c>
      <c r="C4" s="48"/>
      <c r="D4" s="23"/>
      <c r="E4" s="23"/>
      <c r="F4" s="23"/>
      <c r="G4" s="23"/>
      <c r="H4" s="23"/>
      <c r="I4" s="24"/>
      <c r="J4" s="80"/>
    </row>
    <row r="5" spans="1:10" ht="15.75" x14ac:dyDescent="0.25">
      <c r="A5" s="36"/>
      <c r="B5" s="48"/>
      <c r="C5" s="48"/>
      <c r="D5" s="23"/>
      <c r="E5" s="23"/>
      <c r="F5" s="23"/>
      <c r="G5" s="23"/>
      <c r="H5" s="23"/>
      <c r="I5" s="24"/>
      <c r="J5" s="80"/>
    </row>
    <row r="6" spans="1:10" ht="15.75" x14ac:dyDescent="0.25">
      <c r="A6" s="28"/>
      <c r="B6" s="49" t="s">
        <v>287</v>
      </c>
      <c r="C6" s="118"/>
      <c r="D6" s="118"/>
      <c r="E6" s="119">
        <v>200</v>
      </c>
      <c r="F6" s="23"/>
      <c r="G6" s="23"/>
      <c r="H6" s="23"/>
      <c r="I6" s="24"/>
      <c r="J6" s="80"/>
    </row>
    <row r="7" spans="1:10" ht="15.75" x14ac:dyDescent="0.25">
      <c r="A7" s="28"/>
      <c r="B7" s="49" t="s">
        <v>288</v>
      </c>
      <c r="C7" s="118"/>
      <c r="D7" s="118"/>
      <c r="E7" s="119">
        <v>250</v>
      </c>
      <c r="F7" s="120"/>
      <c r="G7" s="120"/>
      <c r="H7" s="120"/>
      <c r="I7" s="121"/>
      <c r="J7" s="80"/>
    </row>
    <row r="8" spans="1:10" ht="15.75" x14ac:dyDescent="0.25">
      <c r="A8" s="28"/>
      <c r="B8" s="49" t="s">
        <v>289</v>
      </c>
      <c r="C8" s="118"/>
      <c r="D8" s="118"/>
      <c r="E8" s="119">
        <v>30</v>
      </c>
      <c r="F8" s="120"/>
      <c r="G8" s="120"/>
      <c r="H8" s="120"/>
      <c r="I8" s="121"/>
      <c r="J8" s="80"/>
    </row>
    <row r="9" spans="1:10" ht="15.75" x14ac:dyDescent="0.25">
      <c r="A9" s="28"/>
      <c r="B9" s="49" t="s">
        <v>290</v>
      </c>
      <c r="C9" s="118"/>
      <c r="D9" s="118"/>
      <c r="E9" s="119">
        <v>60</v>
      </c>
      <c r="F9" s="120"/>
      <c r="G9" s="120"/>
      <c r="H9" s="122"/>
      <c r="I9" s="123"/>
      <c r="J9" s="80"/>
    </row>
    <row r="10" spans="1:10" ht="15.75" x14ac:dyDescent="0.25">
      <c r="A10" s="28"/>
      <c r="B10" s="49" t="s">
        <v>291</v>
      </c>
      <c r="C10" s="118"/>
      <c r="D10" s="118"/>
      <c r="E10" s="119">
        <v>50</v>
      </c>
      <c r="F10" s="120"/>
      <c r="G10" s="120"/>
      <c r="H10" s="122"/>
      <c r="I10" s="123"/>
      <c r="J10" s="80"/>
    </row>
    <row r="11" spans="1:10" ht="15.75" x14ac:dyDescent="0.25">
      <c r="A11" s="28"/>
      <c r="B11" s="49" t="s">
        <v>292</v>
      </c>
      <c r="C11" s="118"/>
      <c r="D11" s="118"/>
      <c r="E11" s="119">
        <v>70</v>
      </c>
      <c r="F11" s="120"/>
      <c r="G11" s="120"/>
      <c r="H11" s="122"/>
      <c r="I11" s="123"/>
      <c r="J11" s="80"/>
    </row>
    <row r="12" spans="1:10" ht="15.75" x14ac:dyDescent="0.25">
      <c r="A12" s="28"/>
      <c r="B12" s="49" t="s">
        <v>293</v>
      </c>
      <c r="C12" s="118"/>
      <c r="D12" s="118"/>
      <c r="E12" s="119">
        <v>150</v>
      </c>
      <c r="F12" s="120"/>
      <c r="G12" s="120"/>
      <c r="H12" s="122"/>
      <c r="I12" s="123"/>
      <c r="J12" s="80"/>
    </row>
    <row r="13" spans="1:10" ht="15.75" x14ac:dyDescent="0.25">
      <c r="A13" s="28"/>
      <c r="B13" s="49" t="s">
        <v>294</v>
      </c>
      <c r="C13" s="118"/>
      <c r="D13" s="118"/>
      <c r="E13" s="124" t="s">
        <v>295</v>
      </c>
      <c r="F13" s="120"/>
      <c r="G13" s="120"/>
      <c r="H13" s="122"/>
      <c r="I13" s="123"/>
      <c r="J13" s="80"/>
    </row>
    <row r="14" spans="1:10" ht="15.75" x14ac:dyDescent="0.25">
      <c r="A14" s="28"/>
      <c r="B14" s="49" t="s">
        <v>298</v>
      </c>
      <c r="C14" s="118"/>
      <c r="D14" s="118"/>
      <c r="E14" s="219">
        <v>11</v>
      </c>
      <c r="F14" s="120"/>
      <c r="G14" s="120"/>
      <c r="H14" s="122"/>
      <c r="I14" s="123"/>
      <c r="J14" s="80"/>
    </row>
    <row r="15" spans="1:10" ht="15.75" x14ac:dyDescent="0.25">
      <c r="A15" s="28"/>
      <c r="B15" s="49" t="s">
        <v>296</v>
      </c>
      <c r="C15" s="118"/>
      <c r="D15" s="118"/>
      <c r="E15" s="124" t="s">
        <v>297</v>
      </c>
      <c r="F15" s="50"/>
      <c r="G15" s="50"/>
      <c r="H15" s="120"/>
      <c r="I15" s="121"/>
      <c r="J15" s="80"/>
    </row>
    <row r="16" spans="1:10" ht="15.75" x14ac:dyDescent="0.25">
      <c r="A16" s="28"/>
      <c r="B16" s="48"/>
      <c r="C16" s="48"/>
      <c r="D16" s="120"/>
      <c r="E16" s="125"/>
      <c r="F16" s="120"/>
      <c r="G16" s="120"/>
      <c r="H16" s="122"/>
      <c r="I16" s="123"/>
      <c r="J16" s="80"/>
    </row>
    <row r="17" spans="1:10" ht="15.75" x14ac:dyDescent="0.25">
      <c r="A17" s="28"/>
      <c r="B17" s="48" t="s">
        <v>299</v>
      </c>
      <c r="C17" s="48"/>
      <c r="D17" s="120"/>
      <c r="E17" s="120"/>
      <c r="F17" s="120"/>
      <c r="G17" s="120"/>
      <c r="H17" s="122"/>
      <c r="I17" s="123"/>
      <c r="J17" s="80"/>
    </row>
    <row r="18" spans="1:10" ht="15.75" x14ac:dyDescent="0.25">
      <c r="A18" s="28"/>
      <c r="B18" s="48"/>
      <c r="C18" s="48"/>
      <c r="D18" s="120"/>
      <c r="E18" s="120"/>
      <c r="F18" s="120"/>
      <c r="G18" s="120"/>
      <c r="H18" s="122"/>
      <c r="I18" s="123"/>
      <c r="J18" s="80"/>
    </row>
    <row r="19" spans="1:10" ht="15.75" x14ac:dyDescent="0.25">
      <c r="A19" s="33" t="s">
        <v>2</v>
      </c>
      <c r="B19" s="48" t="s">
        <v>403</v>
      </c>
      <c r="C19" s="48"/>
      <c r="D19" s="120"/>
      <c r="E19" s="120"/>
      <c r="F19" s="120"/>
      <c r="G19" s="120"/>
      <c r="H19" s="122"/>
      <c r="I19" s="123"/>
      <c r="J19" s="80"/>
    </row>
    <row r="20" spans="1:10" ht="16.5" thickBot="1" x14ac:dyDescent="0.3">
      <c r="A20" s="9">
        <f>INDEX('Point Grid'!$C$8:$I$33,MATCH($A$1,'Point Grid'!$A$8:$A$33,0),MATCH(A19,'Point Grid'!$C$7:$I$7,0))</f>
        <v>1.75</v>
      </c>
      <c r="B20" s="48"/>
      <c r="C20" s="48"/>
      <c r="D20" s="120"/>
      <c r="E20" s="120"/>
      <c r="F20" s="120"/>
      <c r="G20" s="120"/>
      <c r="H20" s="126"/>
      <c r="I20" s="123"/>
      <c r="J20" s="80"/>
    </row>
    <row r="21" spans="1:10" ht="16.5" thickBot="1" x14ac:dyDescent="0.3">
      <c r="A21" s="5"/>
      <c r="B21" s="50"/>
      <c r="C21" s="48"/>
      <c r="D21" s="126"/>
      <c r="E21" s="126"/>
      <c r="F21" s="126"/>
      <c r="G21" s="126"/>
      <c r="H21" s="126"/>
      <c r="I21" s="123"/>
      <c r="J21" s="80"/>
    </row>
    <row r="22" spans="1:10" ht="15.75" x14ac:dyDescent="0.25">
      <c r="A22" s="28"/>
      <c r="B22" s="50"/>
      <c r="C22" s="48"/>
      <c r="D22" s="126"/>
      <c r="E22" s="126"/>
      <c r="F22" s="126"/>
      <c r="G22" s="126"/>
      <c r="H22" s="126"/>
      <c r="I22" s="123"/>
      <c r="J22" s="80"/>
    </row>
    <row r="23" spans="1:10" ht="15.75" x14ac:dyDescent="0.25">
      <c r="A23" s="33" t="s">
        <v>3</v>
      </c>
      <c r="B23" s="48" t="s">
        <v>300</v>
      </c>
      <c r="C23" s="48"/>
      <c r="D23" s="126"/>
      <c r="E23" s="126"/>
      <c r="F23" s="126"/>
      <c r="G23" s="126"/>
      <c r="H23" s="126"/>
      <c r="I23" s="123"/>
      <c r="J23" s="80"/>
    </row>
    <row r="24" spans="1:10" ht="16.5" thickBot="1" x14ac:dyDescent="0.3">
      <c r="A24" s="9">
        <f>INDEX('Point Grid'!$C$8:$I$33,MATCH($A$1,'Point Grid'!$A$8:$A$33,0),MATCH(A23,'Point Grid'!$C$7:$I$7,0))</f>
        <v>0.75</v>
      </c>
      <c r="B24" s="50" t="s">
        <v>301</v>
      </c>
      <c r="C24" s="48"/>
      <c r="D24" s="126"/>
      <c r="E24" s="126"/>
      <c r="F24" s="126"/>
      <c r="G24" s="126"/>
      <c r="H24" s="122"/>
      <c r="I24" s="123"/>
      <c r="J24" s="80"/>
    </row>
    <row r="25" spans="1:10" ht="15.75" thickBot="1" x14ac:dyDescent="0.3">
      <c r="A25" s="5"/>
      <c r="B25" s="50"/>
      <c r="C25" s="50"/>
      <c r="D25" s="50"/>
      <c r="E25" s="50"/>
      <c r="F25" s="50"/>
      <c r="G25" s="50"/>
      <c r="H25" s="122"/>
      <c r="I25" s="123"/>
      <c r="J25" s="80"/>
    </row>
    <row r="26" spans="1:10" x14ac:dyDescent="0.25">
      <c r="A26" s="39"/>
      <c r="B26" s="50"/>
      <c r="C26" s="127"/>
      <c r="D26" s="120"/>
      <c r="E26" s="122"/>
      <c r="F26" s="122"/>
      <c r="G26" s="122"/>
      <c r="H26" s="122"/>
      <c r="I26" s="123"/>
      <c r="J26" s="80"/>
    </row>
    <row r="27" spans="1:10" ht="15.75" x14ac:dyDescent="0.25">
      <c r="A27" s="33" t="s">
        <v>4</v>
      </c>
      <c r="B27" s="48" t="s">
        <v>415</v>
      </c>
      <c r="C27" s="128"/>
      <c r="D27" s="126"/>
      <c r="E27" s="126"/>
      <c r="F27" s="126"/>
      <c r="G27" s="126"/>
      <c r="H27" s="126"/>
      <c r="I27" s="129"/>
      <c r="J27" s="80"/>
    </row>
    <row r="28" spans="1:10" ht="16.5" thickBot="1" x14ac:dyDescent="0.3">
      <c r="A28" s="9">
        <f>INDEX('Point Grid'!$C$8:$I$33,MATCH($A$1,'Point Grid'!$A$8:$A$33,0),MATCH(A27,'Point Grid'!$C$7:$I$7,0))</f>
        <v>1</v>
      </c>
      <c r="B28" s="48" t="s">
        <v>302</v>
      </c>
      <c r="C28" s="128"/>
      <c r="D28" s="126"/>
      <c r="E28" s="126"/>
      <c r="F28" s="126"/>
      <c r="G28" s="126"/>
      <c r="H28" s="126"/>
      <c r="I28" s="129"/>
      <c r="J28" s="80"/>
    </row>
    <row r="29" spans="1:10" ht="15.75" thickBot="1" x14ac:dyDescent="0.3">
      <c r="A29" s="5"/>
      <c r="B29" s="50"/>
      <c r="C29" s="128"/>
      <c r="D29" s="126"/>
      <c r="E29" s="126"/>
      <c r="F29" s="126"/>
      <c r="G29" s="126"/>
      <c r="H29" s="126"/>
      <c r="I29" s="129"/>
      <c r="J29" s="80"/>
    </row>
    <row r="30" spans="1:10" ht="15.75" thickBot="1" x14ac:dyDescent="0.3">
      <c r="A30" s="37"/>
      <c r="B30" s="91"/>
      <c r="C30" s="91"/>
      <c r="D30" s="91"/>
      <c r="E30" s="91"/>
      <c r="F30" s="91"/>
      <c r="G30" s="91"/>
      <c r="H30" s="91"/>
      <c r="I30" s="97"/>
      <c r="J30" s="80"/>
    </row>
    <row r="31" spans="1:10" x14ac:dyDescent="0.25">
      <c r="B31" s="80"/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ignoredErrors>
    <ignoredError sqref="E13 E15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89"/>
  <sheetViews>
    <sheetView workbookViewId="0"/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9" width="10.140625" style="27" customWidth="1"/>
    <col min="10" max="10" width="10.7109375" style="27" customWidth="1"/>
    <col min="11" max="16384" width="9.140625" style="27"/>
  </cols>
  <sheetData>
    <row r="1" spans="1:10" x14ac:dyDescent="0.25">
      <c r="A1" s="7">
        <v>19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ht="15.75" x14ac:dyDescent="0.25">
      <c r="A3" s="8" t="s">
        <v>13</v>
      </c>
      <c r="B3" s="48"/>
      <c r="C3" s="48"/>
      <c r="D3" s="48"/>
      <c r="E3" s="48"/>
      <c r="F3" s="48"/>
      <c r="G3" s="23"/>
      <c r="H3" s="23"/>
      <c r="I3" s="24"/>
      <c r="J3" s="80"/>
    </row>
    <row r="4" spans="1:10" ht="15.75" x14ac:dyDescent="0.25">
      <c r="A4" s="9">
        <f>INDEX('Point Grid'!B:B,MATCH($A$1,'Point Grid'!A:A,0))</f>
        <v>3.5</v>
      </c>
      <c r="B4" s="48"/>
      <c r="C4" s="48"/>
      <c r="D4" s="48"/>
      <c r="E4" s="48"/>
      <c r="F4" s="48"/>
      <c r="G4" s="23"/>
      <c r="H4" s="23"/>
      <c r="I4" s="24"/>
      <c r="J4" s="80"/>
    </row>
    <row r="5" spans="1:10" ht="15.75" x14ac:dyDescent="0.25">
      <c r="A5" s="50"/>
      <c r="B5" s="50"/>
      <c r="C5" s="50"/>
      <c r="D5" s="50"/>
      <c r="E5" s="50"/>
      <c r="F5" s="48"/>
      <c r="G5" s="23"/>
      <c r="H5" s="23"/>
      <c r="I5" s="24"/>
      <c r="J5" s="80"/>
    </row>
    <row r="6" spans="1:10" ht="15.75" x14ac:dyDescent="0.25">
      <c r="A6" s="33" t="s">
        <v>2</v>
      </c>
      <c r="B6" s="48" t="s">
        <v>303</v>
      </c>
      <c r="C6" s="65"/>
      <c r="D6" s="66"/>
      <c r="E6" s="66"/>
      <c r="F6" s="48"/>
      <c r="G6" s="23"/>
      <c r="H6" s="23"/>
      <c r="I6" s="24"/>
      <c r="J6" s="80"/>
    </row>
    <row r="7" spans="1:10" ht="16.5" thickBot="1" x14ac:dyDescent="0.3">
      <c r="A7" s="9">
        <f>INDEX('Point Grid'!$C$8:$I$33,MATCH($A$1,'Point Grid'!$A$8:$A$33,0),MATCH(A6,'Point Grid'!$C$7:$I$7,0))</f>
        <v>0.5</v>
      </c>
      <c r="B7" s="48" t="s">
        <v>304</v>
      </c>
      <c r="C7" s="67"/>
      <c r="D7" s="116"/>
      <c r="E7" s="116"/>
      <c r="F7" s="48"/>
      <c r="G7" s="23"/>
      <c r="H7" s="23"/>
      <c r="I7" s="24"/>
      <c r="J7" s="80"/>
    </row>
    <row r="8" spans="1:10" ht="16.5" thickBot="1" x14ac:dyDescent="0.3">
      <c r="A8" s="5"/>
      <c r="B8" s="48"/>
      <c r="C8" s="67"/>
      <c r="D8" s="116"/>
      <c r="E8" s="116"/>
      <c r="F8" s="48"/>
      <c r="G8" s="23"/>
      <c r="H8" s="83"/>
      <c r="I8" s="24"/>
      <c r="J8" s="80"/>
    </row>
    <row r="9" spans="1:10" ht="15.75" x14ac:dyDescent="0.25">
      <c r="A9" s="28"/>
      <c r="B9" s="50"/>
      <c r="C9" s="67"/>
      <c r="D9" s="116"/>
      <c r="E9" s="117"/>
      <c r="F9" s="48"/>
      <c r="G9" s="23"/>
      <c r="H9" s="94"/>
      <c r="I9" s="24"/>
      <c r="J9" s="80"/>
    </row>
    <row r="10" spans="1:10" ht="15.75" x14ac:dyDescent="0.25">
      <c r="A10" s="33" t="s">
        <v>3</v>
      </c>
      <c r="B10" s="48" t="s">
        <v>305</v>
      </c>
      <c r="C10" s="48"/>
      <c r="D10" s="48"/>
      <c r="E10" s="48"/>
      <c r="F10" s="48"/>
      <c r="G10" s="23"/>
      <c r="H10" s="94"/>
      <c r="I10" s="24"/>
      <c r="J10" s="80"/>
    </row>
    <row r="11" spans="1:10" ht="16.5" thickBot="1" x14ac:dyDescent="0.3">
      <c r="A11" s="9">
        <f>INDEX('Point Grid'!$C$8:$I$33,MATCH($A$1,'Point Grid'!$A$8:$A$33,0),MATCH(A10,'Point Grid'!$C$7:$I$7,0))</f>
        <v>1</v>
      </c>
      <c r="B11" s="48" t="s">
        <v>306</v>
      </c>
      <c r="C11" s="48"/>
      <c r="D11" s="48"/>
      <c r="E11" s="48"/>
      <c r="F11" s="48"/>
      <c r="G11" s="23"/>
      <c r="H11" s="94"/>
      <c r="I11" s="24"/>
      <c r="J11" s="80"/>
    </row>
    <row r="12" spans="1:10" ht="16.5" thickBot="1" x14ac:dyDescent="0.3">
      <c r="A12" s="5"/>
      <c r="B12" s="23"/>
      <c r="C12" s="48"/>
      <c r="D12" s="48"/>
      <c r="E12" s="48"/>
      <c r="F12" s="48"/>
      <c r="G12" s="23"/>
      <c r="H12" s="94"/>
      <c r="I12" s="24"/>
      <c r="J12" s="80"/>
    </row>
    <row r="13" spans="1:10" ht="15.75" x14ac:dyDescent="0.25">
      <c r="A13" s="36"/>
      <c r="B13" s="50"/>
      <c r="C13" s="48"/>
      <c r="D13" s="48"/>
      <c r="E13" s="48"/>
      <c r="F13" s="48"/>
      <c r="G13" s="23"/>
      <c r="H13" s="94"/>
      <c r="I13" s="24"/>
      <c r="J13" s="80"/>
    </row>
    <row r="14" spans="1:10" ht="15.75" x14ac:dyDescent="0.25">
      <c r="A14" s="33" t="s">
        <v>4</v>
      </c>
      <c r="B14" s="50" t="s">
        <v>307</v>
      </c>
      <c r="C14" s="48"/>
      <c r="D14" s="48"/>
      <c r="E14" s="48"/>
      <c r="F14" s="48"/>
      <c r="G14" s="23"/>
      <c r="H14" s="94"/>
      <c r="I14" s="24"/>
      <c r="J14" s="80"/>
    </row>
    <row r="15" spans="1:10" ht="16.5" thickBot="1" x14ac:dyDescent="0.3">
      <c r="A15" s="9">
        <f>INDEX('Point Grid'!$C$8:$I$33,MATCH($A$1,'Point Grid'!$A$8:$A$33,0),MATCH(A14,'Point Grid'!$C$7:$I$7,0))</f>
        <v>1</v>
      </c>
      <c r="B15" s="50" t="s">
        <v>308</v>
      </c>
      <c r="C15" s="48"/>
      <c r="D15" s="48"/>
      <c r="E15" s="48"/>
      <c r="F15" s="48"/>
      <c r="G15" s="23"/>
      <c r="H15" s="94"/>
      <c r="I15" s="24"/>
      <c r="J15" s="80"/>
    </row>
    <row r="16" spans="1:10" ht="15.75" thickBot="1" x14ac:dyDescent="0.3">
      <c r="A16" s="5"/>
      <c r="B16" s="50"/>
      <c r="C16" s="23"/>
      <c r="D16" s="23"/>
      <c r="E16" s="23"/>
      <c r="F16" s="23"/>
      <c r="G16" s="23"/>
      <c r="H16" s="94"/>
      <c r="I16" s="24"/>
      <c r="J16" s="80"/>
    </row>
    <row r="17" spans="1:10" x14ac:dyDescent="0.25">
      <c r="A17" s="21"/>
      <c r="B17" s="50"/>
      <c r="C17" s="23"/>
      <c r="D17" s="23"/>
      <c r="E17" s="23"/>
      <c r="F17" s="23"/>
      <c r="G17" s="23"/>
      <c r="H17" s="94"/>
      <c r="I17" s="24"/>
      <c r="J17" s="80"/>
    </row>
    <row r="18" spans="1:10" x14ac:dyDescent="0.25">
      <c r="A18" s="33" t="s">
        <v>5</v>
      </c>
      <c r="B18" s="50" t="s">
        <v>416</v>
      </c>
      <c r="C18" s="23"/>
      <c r="D18" s="23"/>
      <c r="E18" s="23"/>
      <c r="F18" s="23"/>
      <c r="G18" s="23"/>
      <c r="H18" s="94"/>
      <c r="I18" s="24"/>
      <c r="J18" s="80"/>
    </row>
    <row r="19" spans="1:10" ht="15.75" thickBot="1" x14ac:dyDescent="0.3">
      <c r="A19" s="9">
        <f>INDEX('Point Grid'!$C$8:$I$33,MATCH($A$1,'Point Grid'!$A$8:$A$33,0),MATCH(A18,'Point Grid'!$C$7:$I$7,0))</f>
        <v>1</v>
      </c>
      <c r="B19" s="50" t="s">
        <v>309</v>
      </c>
      <c r="C19" s="23"/>
      <c r="D19" s="23"/>
      <c r="E19" s="23"/>
      <c r="F19" s="23"/>
      <c r="G19" s="23"/>
      <c r="H19" s="94"/>
      <c r="I19" s="24"/>
      <c r="J19" s="80"/>
    </row>
    <row r="20" spans="1:10" ht="15.75" thickBot="1" x14ac:dyDescent="0.3">
      <c r="A20" s="5"/>
      <c r="B20" s="23"/>
      <c r="C20" s="23"/>
      <c r="D20" s="23"/>
      <c r="E20" s="23"/>
      <c r="F20" s="23"/>
      <c r="G20" s="23"/>
      <c r="H20" s="94"/>
      <c r="I20" s="24"/>
      <c r="J20" s="80"/>
    </row>
    <row r="21" spans="1:10" ht="15.75" thickBot="1" x14ac:dyDescent="0.3">
      <c r="A21" s="30"/>
      <c r="B21" s="81"/>
      <c r="C21" s="81"/>
      <c r="D21" s="81"/>
      <c r="E21" s="81"/>
      <c r="F21" s="81"/>
      <c r="G21" s="81"/>
      <c r="H21" s="81"/>
      <c r="I21" s="82"/>
      <c r="J21" s="80"/>
    </row>
    <row r="22" spans="1:10" x14ac:dyDescent="0.25">
      <c r="B22" s="80"/>
      <c r="C22" s="80"/>
      <c r="D22" s="80"/>
      <c r="E22" s="80"/>
      <c r="F22" s="80"/>
      <c r="G22" s="80"/>
      <c r="H22" s="80"/>
      <c r="I22" s="80"/>
      <c r="J22" s="80"/>
    </row>
    <row r="23" spans="1:10" x14ac:dyDescent="0.25">
      <c r="B23" s="80"/>
      <c r="C23" s="80"/>
      <c r="D23" s="80"/>
      <c r="E23" s="80"/>
      <c r="F23" s="80"/>
      <c r="G23" s="80"/>
      <c r="H23" s="80"/>
      <c r="I23" s="80"/>
      <c r="J23" s="80"/>
    </row>
    <row r="24" spans="1:10" x14ac:dyDescent="0.25">
      <c r="B24" s="80"/>
      <c r="C24" s="80"/>
      <c r="D24" s="80"/>
      <c r="E24" s="80"/>
      <c r="F24" s="80"/>
      <c r="G24" s="80"/>
      <c r="H24" s="80"/>
      <c r="I24" s="80"/>
      <c r="J24" s="80"/>
    </row>
    <row r="25" spans="1:10" x14ac:dyDescent="0.25">
      <c r="B25" s="80"/>
      <c r="C25" s="80"/>
      <c r="D25" s="80"/>
      <c r="E25" s="80"/>
      <c r="F25" s="80"/>
      <c r="G25" s="80"/>
      <c r="H25" s="80"/>
      <c r="I25" s="80"/>
      <c r="J25" s="80"/>
    </row>
    <row r="26" spans="1:10" x14ac:dyDescent="0.25">
      <c r="B26" s="80"/>
      <c r="C26" s="80"/>
      <c r="D26" s="80"/>
      <c r="E26" s="80"/>
      <c r="F26" s="80"/>
      <c r="G26" s="80"/>
      <c r="H26" s="80"/>
      <c r="I26" s="80"/>
      <c r="J26" s="80"/>
    </row>
    <row r="27" spans="1:10" x14ac:dyDescent="0.25">
      <c r="B27" s="80"/>
      <c r="C27" s="80"/>
      <c r="D27" s="80"/>
      <c r="E27" s="80"/>
      <c r="F27" s="80"/>
      <c r="G27" s="80"/>
      <c r="H27" s="80"/>
      <c r="I27" s="80"/>
      <c r="J27" s="80"/>
    </row>
    <row r="28" spans="1:10" x14ac:dyDescent="0.25">
      <c r="B28" s="80"/>
      <c r="C28" s="80"/>
      <c r="D28" s="80"/>
      <c r="E28" s="80"/>
      <c r="F28" s="80"/>
      <c r="G28" s="80"/>
      <c r="H28" s="80"/>
      <c r="I28" s="80"/>
      <c r="J28" s="80"/>
    </row>
    <row r="29" spans="1:10" x14ac:dyDescent="0.25">
      <c r="B29" s="80"/>
      <c r="C29" s="80"/>
      <c r="D29" s="80"/>
      <c r="E29" s="80"/>
      <c r="F29" s="80"/>
      <c r="G29" s="80"/>
      <c r="H29" s="80"/>
      <c r="I29" s="80"/>
      <c r="J29" s="80"/>
    </row>
    <row r="30" spans="1:10" x14ac:dyDescent="0.25">
      <c r="B30" s="80"/>
      <c r="C30" s="80"/>
      <c r="D30" s="80"/>
      <c r="E30" s="80"/>
      <c r="F30" s="80"/>
      <c r="G30" s="80"/>
      <c r="H30" s="80"/>
      <c r="I30" s="80"/>
      <c r="J30" s="80"/>
    </row>
    <row r="31" spans="1:10" x14ac:dyDescent="0.25">
      <c r="B31" s="80"/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90"/>
  <sheetViews>
    <sheetView zoomScaleNormal="100" workbookViewId="0"/>
  </sheetViews>
  <sheetFormatPr defaultColWidth="9.140625" defaultRowHeight="15" x14ac:dyDescent="0.25"/>
  <cols>
    <col min="1" max="1" width="8.7109375" style="27" customWidth="1"/>
    <col min="2" max="2" width="13.85546875" style="27" customWidth="1"/>
    <col min="3" max="4" width="5.5703125" style="27" customWidth="1"/>
    <col min="5" max="7" width="14.140625" style="27" customWidth="1"/>
    <col min="8" max="9" width="12.140625" style="27" customWidth="1"/>
    <col min="10" max="10" width="10.7109375" style="27" customWidth="1"/>
    <col min="11" max="16384" width="9.140625" style="27"/>
  </cols>
  <sheetData>
    <row r="1" spans="1:10" x14ac:dyDescent="0.25">
      <c r="A1" s="7">
        <v>20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3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ht="15.75" x14ac:dyDescent="0.25">
      <c r="A3" s="8" t="s">
        <v>13</v>
      </c>
      <c r="B3" s="48" t="s">
        <v>310</v>
      </c>
      <c r="C3" s="48"/>
      <c r="D3" s="48"/>
      <c r="E3" s="48"/>
      <c r="F3" s="48"/>
      <c r="G3" s="48"/>
      <c r="H3" s="48"/>
      <c r="I3" s="115"/>
      <c r="J3" s="80"/>
    </row>
    <row r="4" spans="1:10" ht="15.75" x14ac:dyDescent="0.25">
      <c r="A4" s="9">
        <f>INDEX('Point Grid'!B:B,MATCH($A$1,'Point Grid'!A:A,0))</f>
        <v>1.5</v>
      </c>
      <c r="B4" s="48" t="s">
        <v>311</v>
      </c>
      <c r="C4" s="48"/>
      <c r="D4" s="48"/>
      <c r="E4" s="48"/>
      <c r="F4" s="48"/>
      <c r="G4" s="48"/>
      <c r="H4" s="48"/>
      <c r="I4" s="115"/>
      <c r="J4" s="80"/>
    </row>
    <row r="5" spans="1:10" ht="15.75" x14ac:dyDescent="0.25">
      <c r="A5" s="9"/>
      <c r="B5" s="48"/>
      <c r="C5" s="48"/>
      <c r="D5" s="48"/>
      <c r="E5" s="48"/>
      <c r="F5" s="48"/>
      <c r="G5" s="48"/>
      <c r="H5" s="48"/>
      <c r="I5" s="115"/>
      <c r="J5" s="80"/>
    </row>
    <row r="6" spans="1:10" ht="15.75" customHeight="1" x14ac:dyDescent="0.25">
      <c r="A6" s="9"/>
      <c r="B6" s="264" t="s">
        <v>312</v>
      </c>
      <c r="C6" s="265"/>
      <c r="D6" s="266"/>
      <c r="E6" s="48"/>
      <c r="F6" s="48"/>
      <c r="G6" s="48"/>
      <c r="H6" s="48"/>
      <c r="I6" s="115"/>
      <c r="J6" s="80"/>
    </row>
    <row r="7" spans="1:10" ht="15.75" x14ac:dyDescent="0.25">
      <c r="A7" s="9"/>
      <c r="B7" s="267"/>
      <c r="C7" s="268"/>
      <c r="D7" s="269"/>
      <c r="E7" s="48"/>
      <c r="F7" s="48"/>
      <c r="G7" s="48"/>
      <c r="H7" s="48"/>
      <c r="I7" s="115"/>
      <c r="J7" s="80"/>
    </row>
    <row r="8" spans="1:10" ht="15.75" customHeight="1" x14ac:dyDescent="0.25">
      <c r="A8" s="28"/>
      <c r="B8" s="79" t="s">
        <v>313</v>
      </c>
      <c r="C8" s="263" t="s">
        <v>314</v>
      </c>
      <c r="D8" s="263"/>
      <c r="E8" s="68"/>
      <c r="F8" s="68"/>
      <c r="G8" s="68"/>
      <c r="H8" s="68"/>
      <c r="I8" s="70"/>
      <c r="J8" s="80"/>
    </row>
    <row r="9" spans="1:10" ht="15.75" customHeight="1" x14ac:dyDescent="0.25">
      <c r="A9" s="28"/>
      <c r="B9" s="69" t="s">
        <v>315</v>
      </c>
      <c r="C9" s="262">
        <v>127</v>
      </c>
      <c r="D9" s="262"/>
      <c r="E9" s="68"/>
      <c r="F9" s="68"/>
      <c r="G9" s="68"/>
      <c r="H9" s="68"/>
      <c r="I9" s="70"/>
      <c r="J9" s="80"/>
    </row>
    <row r="10" spans="1:10" ht="15.75" customHeight="1" x14ac:dyDescent="0.25">
      <c r="A10" s="28"/>
      <c r="B10" s="69" t="s">
        <v>316</v>
      </c>
      <c r="C10" s="262">
        <v>182</v>
      </c>
      <c r="D10" s="262"/>
      <c r="E10" s="68"/>
      <c r="F10" s="68"/>
      <c r="G10" s="68"/>
      <c r="H10" s="68"/>
      <c r="I10" s="70"/>
      <c r="J10" s="80"/>
    </row>
    <row r="11" spans="1:10" ht="15.75" customHeight="1" x14ac:dyDescent="0.25">
      <c r="A11" s="28"/>
      <c r="B11" s="69" t="s">
        <v>317</v>
      </c>
      <c r="C11" s="262">
        <v>334</v>
      </c>
      <c r="D11" s="262"/>
      <c r="E11" s="68"/>
      <c r="F11" s="68"/>
      <c r="G11" s="68"/>
      <c r="H11" s="68"/>
      <c r="I11" s="70"/>
      <c r="J11" s="80"/>
    </row>
    <row r="12" spans="1:10" ht="15.75" customHeight="1" x14ac:dyDescent="0.25">
      <c r="A12" s="28"/>
      <c r="B12" s="69" t="s">
        <v>318</v>
      </c>
      <c r="C12" s="262">
        <v>656</v>
      </c>
      <c r="D12" s="262"/>
      <c r="E12" s="68"/>
      <c r="F12" s="68"/>
      <c r="G12" s="68"/>
      <c r="H12" s="68"/>
      <c r="I12" s="70"/>
      <c r="J12" s="80"/>
    </row>
    <row r="13" spans="1:10" ht="15.75" customHeight="1" x14ac:dyDescent="0.25">
      <c r="A13" s="28"/>
      <c r="B13" s="69" t="s">
        <v>319</v>
      </c>
      <c r="C13" s="262">
        <v>1288</v>
      </c>
      <c r="D13" s="262"/>
      <c r="E13" s="68"/>
      <c r="F13" s="68"/>
      <c r="G13" s="68"/>
      <c r="H13" s="68"/>
      <c r="I13" s="70"/>
      <c r="J13" s="80"/>
    </row>
    <row r="14" spans="1:10" ht="15.75" customHeight="1" x14ac:dyDescent="0.25">
      <c r="A14" s="28"/>
      <c r="B14" s="69" t="s">
        <v>320</v>
      </c>
      <c r="C14" s="262">
        <v>2363</v>
      </c>
      <c r="D14" s="262"/>
      <c r="E14" s="68"/>
      <c r="F14" s="68"/>
      <c r="G14" s="68"/>
      <c r="H14" s="68"/>
      <c r="I14" s="70"/>
      <c r="J14" s="80"/>
    </row>
    <row r="15" spans="1:10" s="44" customFormat="1" ht="15.75" customHeight="1" x14ac:dyDescent="0.25">
      <c r="A15" s="28"/>
      <c r="B15" s="69" t="s">
        <v>321</v>
      </c>
      <c r="C15" s="262">
        <v>3398</v>
      </c>
      <c r="D15" s="262"/>
      <c r="E15" s="68"/>
      <c r="F15" s="68"/>
      <c r="G15" s="68"/>
      <c r="H15" s="68"/>
      <c r="I15" s="70"/>
      <c r="J15" s="89"/>
    </row>
    <row r="16" spans="1:10" ht="15.75" customHeight="1" x14ac:dyDescent="0.25">
      <c r="A16" s="28"/>
      <c r="B16" s="69" t="s">
        <v>322</v>
      </c>
      <c r="C16" s="262">
        <v>6718</v>
      </c>
      <c r="D16" s="262"/>
      <c r="E16" s="68"/>
      <c r="F16" s="68"/>
      <c r="G16" s="68"/>
      <c r="H16" s="68"/>
      <c r="I16" s="70"/>
      <c r="J16" s="80"/>
    </row>
    <row r="17" spans="1:26" ht="15.75" customHeight="1" x14ac:dyDescent="0.25">
      <c r="A17" s="28"/>
      <c r="B17" s="69" t="s">
        <v>323</v>
      </c>
      <c r="C17" s="262">
        <v>8621</v>
      </c>
      <c r="D17" s="262"/>
      <c r="E17" s="68"/>
      <c r="F17" s="68"/>
      <c r="G17" s="68"/>
      <c r="H17" s="68"/>
      <c r="I17" s="70"/>
      <c r="J17" s="80"/>
    </row>
    <row r="18" spans="1:26" ht="15.75" customHeight="1" x14ac:dyDescent="0.25">
      <c r="A18" s="28"/>
      <c r="B18" s="69" t="s">
        <v>324</v>
      </c>
      <c r="C18" s="262">
        <v>14420</v>
      </c>
      <c r="D18" s="262"/>
      <c r="E18" s="68"/>
      <c r="F18" s="68"/>
      <c r="G18" s="68"/>
      <c r="H18" s="68"/>
      <c r="I18" s="70"/>
      <c r="J18" s="80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5.75" customHeight="1" x14ac:dyDescent="0.25">
      <c r="A19" s="28"/>
      <c r="B19" s="68"/>
      <c r="C19" s="68"/>
      <c r="D19" s="68"/>
      <c r="E19" s="68"/>
      <c r="F19" s="68"/>
      <c r="G19" s="68"/>
      <c r="H19" s="68"/>
      <c r="I19" s="70"/>
      <c r="J19" s="80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5.75" customHeight="1" x14ac:dyDescent="0.25">
      <c r="A20" s="28"/>
      <c r="B20" s="71" t="s">
        <v>417</v>
      </c>
      <c r="C20" s="68"/>
      <c r="D20" s="68"/>
      <c r="E20" s="68"/>
      <c r="F20" s="68"/>
      <c r="G20" s="68"/>
      <c r="H20" s="68"/>
      <c r="I20" s="70"/>
      <c r="J20" s="80"/>
      <c r="L20" s="34"/>
      <c r="M20" s="46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 x14ac:dyDescent="0.25">
      <c r="A21" s="28"/>
      <c r="B21" s="71" t="s">
        <v>327</v>
      </c>
      <c r="C21" s="68"/>
      <c r="D21" s="68"/>
      <c r="E21" s="68"/>
      <c r="F21" s="68"/>
      <c r="G21" s="68"/>
      <c r="H21" s="68"/>
      <c r="I21" s="70"/>
      <c r="J21" s="80"/>
      <c r="L21" s="34"/>
      <c r="M21" s="46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 x14ac:dyDescent="0.25">
      <c r="A22" s="28"/>
      <c r="B22" s="71" t="s">
        <v>328</v>
      </c>
      <c r="C22" s="68"/>
      <c r="D22" s="68"/>
      <c r="E22" s="68"/>
      <c r="F22" s="68"/>
      <c r="G22" s="68"/>
      <c r="H22" s="68"/>
      <c r="I22" s="70"/>
      <c r="J22" s="80"/>
      <c r="L22" s="34"/>
      <c r="M22" s="46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x14ac:dyDescent="0.25">
      <c r="A23" s="28"/>
      <c r="B23" s="71" t="s">
        <v>329</v>
      </c>
      <c r="C23" s="68"/>
      <c r="D23" s="68"/>
      <c r="E23" s="68"/>
      <c r="F23" s="68"/>
      <c r="G23" s="68"/>
      <c r="H23" s="68"/>
      <c r="I23" s="70"/>
      <c r="J23" s="80"/>
      <c r="L23" s="34"/>
      <c r="M23" s="46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x14ac:dyDescent="0.25">
      <c r="A24" s="28"/>
      <c r="B24" s="48"/>
      <c r="C24" s="48"/>
      <c r="D24" s="48"/>
      <c r="E24" s="48"/>
      <c r="F24" s="48"/>
      <c r="G24" s="48"/>
      <c r="H24" s="48"/>
      <c r="I24" s="115"/>
      <c r="J24" s="80"/>
      <c r="L24" s="34"/>
      <c r="M24" s="46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x14ac:dyDescent="0.25">
      <c r="A25" s="33" t="s">
        <v>2</v>
      </c>
      <c r="B25" s="48" t="s">
        <v>418</v>
      </c>
      <c r="C25" s="48"/>
      <c r="D25" s="48"/>
      <c r="E25" s="48"/>
      <c r="F25" s="48"/>
      <c r="G25" s="48"/>
      <c r="H25" s="48"/>
      <c r="I25" s="115"/>
      <c r="J25" s="80"/>
      <c r="L25" s="34"/>
      <c r="M25" s="46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6.5" thickBot="1" x14ac:dyDescent="0.3">
      <c r="A26" s="9">
        <f>INDEX('Point Grid'!$C$8:$I$33,MATCH($A$1,'Point Grid'!$A$8:$A$33,0),MATCH(A25,'Point Grid'!$C$7:$I$7,0))</f>
        <v>0.75</v>
      </c>
      <c r="B26" s="48"/>
      <c r="C26" s="48"/>
      <c r="D26" s="48"/>
      <c r="E26" s="48"/>
      <c r="F26" s="48"/>
      <c r="G26" s="48"/>
      <c r="H26" s="48"/>
      <c r="I26" s="115"/>
      <c r="J26" s="80"/>
      <c r="L26" s="34"/>
      <c r="M26" s="46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6.5" thickBot="1" x14ac:dyDescent="0.3">
      <c r="A27" s="5"/>
      <c r="B27" s="83"/>
      <c r="C27" s="48"/>
      <c r="D27" s="48"/>
      <c r="E27" s="48"/>
      <c r="F27" s="48"/>
      <c r="G27" s="48"/>
      <c r="H27" s="48"/>
      <c r="I27" s="115"/>
      <c r="J27" s="80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x14ac:dyDescent="0.25">
      <c r="A28" s="33"/>
      <c r="B28" s="83"/>
      <c r="C28" s="48"/>
      <c r="D28" s="48"/>
      <c r="E28" s="48"/>
      <c r="F28" s="48"/>
      <c r="G28" s="48"/>
      <c r="H28" s="48"/>
      <c r="I28" s="115"/>
      <c r="J28" s="80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x14ac:dyDescent="0.25">
      <c r="A29" s="33" t="s">
        <v>3</v>
      </c>
      <c r="B29" s="48" t="s">
        <v>325</v>
      </c>
      <c r="C29" s="48"/>
      <c r="D29" s="48"/>
      <c r="E29" s="48"/>
      <c r="F29" s="48"/>
      <c r="G29" s="48"/>
      <c r="H29" s="48"/>
      <c r="I29" s="115"/>
      <c r="J29" s="80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6.5" thickBot="1" x14ac:dyDescent="0.3">
      <c r="A30" s="9">
        <f>INDEX('Point Grid'!$C$8:$I$33,MATCH($A$1,'Point Grid'!$A$8:$A$33,0),MATCH(A29,'Point Grid'!$C$7:$I$7,0))</f>
        <v>0.75</v>
      </c>
      <c r="B30" s="48" t="s">
        <v>326</v>
      </c>
      <c r="C30" s="48"/>
      <c r="D30" s="48"/>
      <c r="E30" s="48"/>
      <c r="F30" s="48"/>
      <c r="G30" s="48"/>
      <c r="H30" s="48"/>
      <c r="I30" s="115"/>
      <c r="J30" s="80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6.5" thickBot="1" x14ac:dyDescent="0.3">
      <c r="A31" s="5"/>
      <c r="B31" s="83"/>
      <c r="C31" s="48"/>
      <c r="D31" s="48"/>
      <c r="E31" s="48"/>
      <c r="F31" s="48"/>
      <c r="G31" s="48"/>
      <c r="H31" s="48"/>
      <c r="I31" s="115"/>
      <c r="J31" s="80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thickBot="1" x14ac:dyDescent="0.3">
      <c r="A32" s="30"/>
      <c r="B32" s="81"/>
      <c r="C32" s="81"/>
      <c r="D32" s="81"/>
      <c r="E32" s="81"/>
      <c r="F32" s="81"/>
      <c r="G32" s="81"/>
      <c r="H32" s="81"/>
      <c r="I32" s="82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13">
    <mergeCell ref="H1:I1"/>
    <mergeCell ref="C17:D17"/>
    <mergeCell ref="C18:D18"/>
    <mergeCell ref="C8:D8"/>
    <mergeCell ref="C9:D9"/>
    <mergeCell ref="C10:D10"/>
    <mergeCell ref="C11:D11"/>
    <mergeCell ref="B6:D7"/>
    <mergeCell ref="C12:D12"/>
    <mergeCell ref="C13:D13"/>
    <mergeCell ref="C14:D14"/>
    <mergeCell ref="C15:D15"/>
    <mergeCell ref="C16:D16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  <ignoredErrors>
    <ignoredError sqref="B9:C1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90"/>
  <sheetViews>
    <sheetView workbookViewId="0"/>
  </sheetViews>
  <sheetFormatPr defaultColWidth="9.140625" defaultRowHeight="15" x14ac:dyDescent="0.25"/>
  <cols>
    <col min="1" max="1" width="8.7109375" style="27" customWidth="1"/>
    <col min="2" max="2" width="14" style="27" customWidth="1"/>
    <col min="3" max="6" width="9.28515625" style="27" customWidth="1"/>
    <col min="7" max="11" width="8.140625" style="27" customWidth="1"/>
    <col min="12" max="12" width="9.140625" style="27" customWidth="1"/>
    <col min="13" max="13" width="9.42578125" style="27" customWidth="1"/>
    <col min="14" max="14" width="10.7109375" style="27" customWidth="1"/>
    <col min="15" max="16384" width="9.140625" style="27"/>
  </cols>
  <sheetData>
    <row r="1" spans="1:13" x14ac:dyDescent="0.25">
      <c r="A1" s="7">
        <v>21</v>
      </c>
      <c r="B1" s="40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1" t="s">
        <v>29</v>
      </c>
      <c r="M1" s="223"/>
    </row>
    <row r="2" spans="1:13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3" x14ac:dyDescent="0.25">
      <c r="A3" s="8" t="s">
        <v>13</v>
      </c>
      <c r="B3" s="23" t="s">
        <v>330</v>
      </c>
      <c r="C3" s="23"/>
      <c r="D3" s="23"/>
      <c r="E3" s="23"/>
      <c r="F3" s="23"/>
      <c r="G3" s="23"/>
      <c r="H3" s="23"/>
      <c r="I3" s="23"/>
      <c r="J3" s="23"/>
      <c r="K3" s="25"/>
      <c r="L3" s="25"/>
      <c r="M3" s="29"/>
    </row>
    <row r="4" spans="1:13" x14ac:dyDescent="0.25">
      <c r="A4" s="9">
        <f>INDEX('Point Grid'!B:B,MATCH($A$1,'Point Grid'!A:A,0))</f>
        <v>4.75</v>
      </c>
      <c r="B4" s="23" t="s">
        <v>331</v>
      </c>
      <c r="C4" s="23"/>
      <c r="D4" s="23"/>
      <c r="E4" s="23"/>
      <c r="F4" s="23"/>
      <c r="G4" s="23"/>
      <c r="H4" s="23"/>
      <c r="I4" s="23"/>
      <c r="J4" s="23"/>
      <c r="K4" s="25"/>
      <c r="L4" s="25"/>
      <c r="M4" s="29"/>
    </row>
    <row r="5" spans="1:13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5"/>
      <c r="L5" s="25"/>
      <c r="M5" s="29"/>
    </row>
    <row r="6" spans="1:13" x14ac:dyDescent="0.25">
      <c r="A6" s="9"/>
      <c r="B6" s="283" t="s">
        <v>338</v>
      </c>
      <c r="C6" s="283"/>
      <c r="D6" s="283"/>
      <c r="E6" s="283"/>
      <c r="F6" s="283"/>
      <c r="G6" s="283"/>
      <c r="H6" s="283"/>
      <c r="I6" s="283"/>
      <c r="J6" s="283"/>
      <c r="K6" s="284"/>
      <c r="L6" s="284"/>
      <c r="M6" s="29"/>
    </row>
    <row r="7" spans="1:13" ht="15" customHeight="1" x14ac:dyDescent="0.25">
      <c r="A7" s="9"/>
      <c r="B7" s="270" t="s">
        <v>419</v>
      </c>
      <c r="C7" s="270"/>
      <c r="D7" s="270"/>
      <c r="E7" s="270"/>
      <c r="F7" s="270"/>
      <c r="G7" s="270"/>
      <c r="H7" s="270"/>
      <c r="I7" s="270"/>
      <c r="J7" s="270"/>
      <c r="K7" s="271"/>
      <c r="L7" s="271"/>
      <c r="M7" s="29"/>
    </row>
    <row r="8" spans="1:13" ht="15" customHeight="1" x14ac:dyDescent="0.25">
      <c r="A8" s="9"/>
      <c r="B8" s="272"/>
      <c r="C8" s="281" t="s">
        <v>332</v>
      </c>
      <c r="D8" s="281"/>
      <c r="E8" s="281"/>
      <c r="F8" s="281"/>
      <c r="G8" s="282" t="s">
        <v>337</v>
      </c>
      <c r="H8" s="282"/>
      <c r="I8" s="282"/>
      <c r="J8" s="282"/>
      <c r="K8" s="275" t="s">
        <v>333</v>
      </c>
      <c r="L8" s="276"/>
      <c r="M8" s="29"/>
    </row>
    <row r="9" spans="1:13" ht="14.25" customHeight="1" x14ac:dyDescent="0.25">
      <c r="A9" s="9"/>
      <c r="B9" s="273"/>
      <c r="C9" s="281"/>
      <c r="D9" s="281"/>
      <c r="E9" s="281"/>
      <c r="F9" s="281"/>
      <c r="G9" s="282"/>
      <c r="H9" s="282"/>
      <c r="I9" s="282"/>
      <c r="J9" s="282"/>
      <c r="K9" s="277"/>
      <c r="L9" s="278"/>
      <c r="M9" s="29"/>
    </row>
    <row r="10" spans="1:13" ht="15" customHeight="1" x14ac:dyDescent="0.25">
      <c r="A10" s="9"/>
      <c r="B10" s="273"/>
      <c r="C10" s="282" t="s">
        <v>334</v>
      </c>
      <c r="D10" s="282"/>
      <c r="E10" s="282" t="s">
        <v>335</v>
      </c>
      <c r="F10" s="282"/>
      <c r="G10" s="282" t="s">
        <v>334</v>
      </c>
      <c r="H10" s="282"/>
      <c r="I10" s="282" t="s">
        <v>335</v>
      </c>
      <c r="J10" s="282"/>
      <c r="K10" s="279"/>
      <c r="L10" s="280"/>
      <c r="M10" s="29"/>
    </row>
    <row r="11" spans="1:13" ht="15" customHeight="1" x14ac:dyDescent="0.25">
      <c r="A11" s="9"/>
      <c r="B11" s="273"/>
      <c r="C11" s="292" t="s">
        <v>275</v>
      </c>
      <c r="D11" s="292" t="s">
        <v>35</v>
      </c>
      <c r="E11" s="292" t="s">
        <v>275</v>
      </c>
      <c r="F11" s="292" t="s">
        <v>35</v>
      </c>
      <c r="G11" s="292" t="s">
        <v>275</v>
      </c>
      <c r="H11" s="292" t="s">
        <v>35</v>
      </c>
      <c r="I11" s="292" t="s">
        <v>275</v>
      </c>
      <c r="J11" s="292" t="s">
        <v>35</v>
      </c>
      <c r="K11" s="289" t="s">
        <v>275</v>
      </c>
      <c r="L11" s="289" t="s">
        <v>35</v>
      </c>
      <c r="M11" s="29"/>
    </row>
    <row r="12" spans="1:13" ht="15" customHeight="1" x14ac:dyDescent="0.25">
      <c r="A12" s="9"/>
      <c r="B12" s="273"/>
      <c r="C12" s="293"/>
      <c r="D12" s="293"/>
      <c r="E12" s="293"/>
      <c r="F12" s="293"/>
      <c r="G12" s="293"/>
      <c r="H12" s="293"/>
      <c r="I12" s="293"/>
      <c r="J12" s="293"/>
      <c r="K12" s="290"/>
      <c r="L12" s="290"/>
      <c r="M12" s="29"/>
    </row>
    <row r="13" spans="1:13" ht="15" customHeight="1" x14ac:dyDescent="0.25">
      <c r="A13" s="9"/>
      <c r="B13" s="274"/>
      <c r="C13" s="294"/>
      <c r="D13" s="294"/>
      <c r="E13" s="294"/>
      <c r="F13" s="294"/>
      <c r="G13" s="294"/>
      <c r="H13" s="294"/>
      <c r="I13" s="294"/>
      <c r="J13" s="294"/>
      <c r="K13" s="291"/>
      <c r="L13" s="291"/>
      <c r="M13" s="29"/>
    </row>
    <row r="14" spans="1:13" ht="15" customHeight="1" x14ac:dyDescent="0.25">
      <c r="A14" s="9"/>
      <c r="B14" s="107" t="s">
        <v>32</v>
      </c>
      <c r="C14" s="108">
        <v>14000</v>
      </c>
      <c r="D14" s="108">
        <v>2000</v>
      </c>
      <c r="E14" s="108">
        <v>5000</v>
      </c>
      <c r="F14" s="108">
        <v>500</v>
      </c>
      <c r="G14" s="108">
        <v>3000</v>
      </c>
      <c r="H14" s="108">
        <v>500</v>
      </c>
      <c r="I14" s="108">
        <v>1000</v>
      </c>
      <c r="J14" s="108">
        <v>20</v>
      </c>
      <c r="K14" s="72">
        <v>200</v>
      </c>
      <c r="L14" s="72" t="s">
        <v>336</v>
      </c>
      <c r="M14" s="29"/>
    </row>
    <row r="15" spans="1:13" x14ac:dyDescent="0.25">
      <c r="A15" s="9"/>
      <c r="B15" s="23"/>
      <c r="C15" s="23"/>
      <c r="D15" s="23"/>
      <c r="E15" s="23"/>
      <c r="F15" s="23"/>
      <c r="G15" s="23"/>
      <c r="H15" s="23"/>
      <c r="I15" s="23"/>
      <c r="J15" s="23"/>
      <c r="K15" s="25"/>
      <c r="L15" s="25"/>
      <c r="M15" s="29"/>
    </row>
    <row r="16" spans="1:13" x14ac:dyDescent="0.25">
      <c r="A16" s="9"/>
      <c r="B16" s="288" t="s">
        <v>342</v>
      </c>
      <c r="C16" s="288"/>
      <c r="D16" s="288"/>
      <c r="E16" s="288"/>
      <c r="F16" s="288"/>
      <c r="G16" s="23"/>
      <c r="H16" s="23"/>
      <c r="I16" s="23"/>
      <c r="J16" s="23"/>
      <c r="K16" s="25"/>
      <c r="L16" s="25"/>
      <c r="M16" s="29"/>
    </row>
    <row r="17" spans="1:13" x14ac:dyDescent="0.25">
      <c r="A17" s="9"/>
      <c r="B17" s="288"/>
      <c r="C17" s="288"/>
      <c r="D17" s="288"/>
      <c r="E17" s="288"/>
      <c r="F17" s="288"/>
      <c r="G17" s="23"/>
      <c r="H17" s="23"/>
      <c r="I17" s="23"/>
      <c r="J17" s="23"/>
      <c r="K17" s="25"/>
      <c r="L17" s="25"/>
      <c r="M17" s="29"/>
    </row>
    <row r="18" spans="1:13" x14ac:dyDescent="0.25">
      <c r="A18" s="9"/>
      <c r="B18" s="285"/>
      <c r="C18" s="286"/>
      <c r="D18" s="287"/>
      <c r="E18" s="104" t="s">
        <v>339</v>
      </c>
      <c r="F18" s="104" t="s">
        <v>340</v>
      </c>
      <c r="G18" s="23"/>
      <c r="H18" s="23"/>
      <c r="I18" s="23"/>
      <c r="J18" s="23"/>
      <c r="K18" s="25"/>
      <c r="L18" s="25"/>
      <c r="M18" s="29"/>
    </row>
    <row r="19" spans="1:13" x14ac:dyDescent="0.25">
      <c r="A19" s="9"/>
      <c r="B19" s="285" t="s">
        <v>163</v>
      </c>
      <c r="C19" s="286"/>
      <c r="D19" s="287"/>
      <c r="E19" s="109">
        <v>13000</v>
      </c>
      <c r="F19" s="109">
        <v>22000</v>
      </c>
      <c r="G19" s="23"/>
      <c r="H19" s="23"/>
      <c r="I19" s="23"/>
      <c r="J19" s="23"/>
      <c r="K19" s="25"/>
      <c r="L19" s="25"/>
      <c r="M19" s="29"/>
    </row>
    <row r="20" spans="1:13" x14ac:dyDescent="0.25">
      <c r="A20" s="9"/>
      <c r="B20" s="285" t="s">
        <v>341</v>
      </c>
      <c r="C20" s="286"/>
      <c r="D20" s="287"/>
      <c r="E20" s="109">
        <v>16000</v>
      </c>
      <c r="F20" s="109">
        <v>24000</v>
      </c>
      <c r="G20" s="23"/>
      <c r="H20" s="23"/>
      <c r="I20" s="23"/>
      <c r="J20" s="23"/>
      <c r="K20" s="25"/>
      <c r="L20" s="25"/>
      <c r="M20" s="29"/>
    </row>
    <row r="21" spans="1:13" x14ac:dyDescent="0.25">
      <c r="A21" s="9"/>
      <c r="B21" s="110"/>
      <c r="C21" s="110"/>
      <c r="D21" s="110"/>
      <c r="E21" s="111"/>
      <c r="F21" s="111"/>
      <c r="G21" s="23"/>
      <c r="H21" s="23"/>
      <c r="I21" s="23"/>
      <c r="J21" s="23"/>
      <c r="K21" s="25"/>
      <c r="L21" s="25"/>
      <c r="M21" s="29"/>
    </row>
    <row r="22" spans="1:13" x14ac:dyDescent="0.25">
      <c r="A22" s="9"/>
      <c r="B22" s="110" t="s">
        <v>420</v>
      </c>
      <c r="C22" s="110"/>
      <c r="D22" s="110"/>
      <c r="E22" s="111"/>
      <c r="F22" s="111"/>
      <c r="G22" s="23"/>
      <c r="H22" s="23"/>
      <c r="I22" s="23"/>
      <c r="J22" s="23"/>
      <c r="K22" s="25"/>
      <c r="L22" s="25"/>
      <c r="M22" s="29"/>
    </row>
    <row r="23" spans="1:13" x14ac:dyDescent="0.25">
      <c r="A23" s="28"/>
      <c r="B23" s="23"/>
      <c r="C23" s="23"/>
      <c r="D23" s="23"/>
      <c r="E23" s="23"/>
      <c r="F23" s="23"/>
      <c r="G23" s="23"/>
      <c r="H23" s="23"/>
      <c r="I23" s="23"/>
      <c r="J23" s="23"/>
      <c r="K23" s="25"/>
      <c r="L23" s="25"/>
      <c r="M23" s="29"/>
    </row>
    <row r="24" spans="1:13" x14ac:dyDescent="0.25">
      <c r="A24" s="33" t="s">
        <v>2</v>
      </c>
      <c r="B24" s="23" t="s">
        <v>343</v>
      </c>
      <c r="C24" s="23"/>
      <c r="D24" s="23"/>
      <c r="E24" s="23"/>
      <c r="F24" s="23"/>
      <c r="G24" s="23"/>
      <c r="H24" s="23"/>
      <c r="I24" s="23"/>
      <c r="J24" s="23"/>
      <c r="K24" s="25"/>
      <c r="L24" s="25"/>
      <c r="M24" s="29"/>
    </row>
    <row r="25" spans="1:13" ht="15.75" thickBot="1" x14ac:dyDescent="0.3">
      <c r="A25" s="9">
        <f>INDEX('Point Grid'!$C$8:$I$33,MATCH($A$1,'Point Grid'!$A$8:$A$33,0),MATCH(A24,'Point Grid'!$C$7:$I$7,0))</f>
        <v>2.5</v>
      </c>
      <c r="B25" s="83" t="s">
        <v>344</v>
      </c>
      <c r="C25" s="83"/>
      <c r="D25" s="112"/>
      <c r="E25" s="112"/>
      <c r="F25" s="112"/>
      <c r="G25" s="112"/>
      <c r="H25" s="112"/>
      <c r="I25" s="112"/>
      <c r="J25" s="112"/>
      <c r="K25" s="51"/>
      <c r="L25" s="51"/>
      <c r="M25" s="29"/>
    </row>
    <row r="26" spans="1:13" ht="15.75" thickBot="1" x14ac:dyDescent="0.3">
      <c r="A26" s="5"/>
      <c r="B26" s="83"/>
      <c r="C26" s="83"/>
      <c r="D26" s="112"/>
      <c r="E26" s="112"/>
      <c r="F26" s="112"/>
      <c r="G26" s="112"/>
      <c r="H26" s="112"/>
      <c r="I26" s="112"/>
      <c r="J26" s="112"/>
      <c r="K26" s="51"/>
      <c r="L26" s="51"/>
      <c r="M26" s="29"/>
    </row>
    <row r="27" spans="1:13" x14ac:dyDescent="0.25">
      <c r="A27" s="28"/>
      <c r="B27" s="83"/>
      <c r="C27" s="83"/>
      <c r="D27" s="113"/>
      <c r="E27" s="113"/>
      <c r="F27" s="113"/>
      <c r="G27" s="113"/>
      <c r="H27" s="113"/>
      <c r="I27" s="113"/>
      <c r="J27" s="113"/>
      <c r="K27" s="52"/>
      <c r="L27" s="52"/>
      <c r="M27" s="29"/>
    </row>
    <row r="28" spans="1:13" x14ac:dyDescent="0.25">
      <c r="A28" s="33" t="s">
        <v>3</v>
      </c>
      <c r="B28" s="83" t="s">
        <v>345</v>
      </c>
      <c r="C28" s="83"/>
      <c r="D28" s="114"/>
      <c r="E28" s="114"/>
      <c r="F28" s="114"/>
      <c r="G28" s="114"/>
      <c r="H28" s="114"/>
      <c r="I28" s="114"/>
      <c r="J28" s="114"/>
      <c r="K28" s="47"/>
      <c r="L28" s="47"/>
      <c r="M28" s="29"/>
    </row>
    <row r="29" spans="1:13" ht="15.75" thickBot="1" x14ac:dyDescent="0.3">
      <c r="A29" s="9">
        <f>INDEX('Point Grid'!$C$8:$I$33,MATCH($A$1,'Point Grid'!$A$8:$A$33,0),MATCH(A28,'Point Grid'!$C$7:$I$7,0))</f>
        <v>1.75</v>
      </c>
      <c r="B29" s="83"/>
      <c r="C29" s="83"/>
      <c r="D29" s="113"/>
      <c r="E29" s="113"/>
      <c r="F29" s="113"/>
      <c r="G29" s="113"/>
      <c r="H29" s="113"/>
      <c r="I29" s="113"/>
      <c r="J29" s="113"/>
      <c r="K29" s="52"/>
      <c r="L29" s="52"/>
      <c r="M29" s="29"/>
    </row>
    <row r="30" spans="1:13" ht="15.75" thickBot="1" x14ac:dyDescent="0.3">
      <c r="A30" s="5"/>
      <c r="B30" s="83"/>
      <c r="C30" s="83"/>
      <c r="D30" s="114"/>
      <c r="E30" s="114"/>
      <c r="F30" s="114"/>
      <c r="G30" s="114"/>
      <c r="H30" s="114"/>
      <c r="I30" s="114"/>
      <c r="J30" s="114"/>
      <c r="K30" s="47"/>
      <c r="L30" s="47"/>
      <c r="M30" s="29"/>
    </row>
    <row r="31" spans="1:13" x14ac:dyDescent="0.25">
      <c r="A31" s="28"/>
      <c r="B31" s="83"/>
      <c r="C31" s="83"/>
      <c r="D31" s="113"/>
      <c r="E31" s="113"/>
      <c r="F31" s="113"/>
      <c r="G31" s="113"/>
      <c r="H31" s="113"/>
      <c r="I31" s="113"/>
      <c r="J31" s="113"/>
      <c r="K31" s="52"/>
      <c r="L31" s="52"/>
      <c r="M31" s="29"/>
    </row>
    <row r="32" spans="1:13" ht="15.75" x14ac:dyDescent="0.25">
      <c r="A32" s="33" t="s">
        <v>4</v>
      </c>
      <c r="B32" s="48" t="s">
        <v>346</v>
      </c>
      <c r="C32" s="83"/>
      <c r="D32" s="114"/>
      <c r="E32" s="114"/>
      <c r="F32" s="114"/>
      <c r="G32" s="114"/>
      <c r="H32" s="114"/>
      <c r="I32" s="114"/>
      <c r="J32" s="114"/>
      <c r="K32" s="47"/>
      <c r="L32" s="47"/>
      <c r="M32" s="29"/>
    </row>
    <row r="33" spans="1:13" ht="16.5" thickBot="1" x14ac:dyDescent="0.3">
      <c r="A33" s="9">
        <f>INDEX('Point Grid'!$C$8:$I$33,MATCH($A$1,'Point Grid'!$A$8:$A$33,0),MATCH(A32,'Point Grid'!$C$7:$I$7,0))</f>
        <v>0.5</v>
      </c>
      <c r="B33" s="48"/>
      <c r="C33" s="83"/>
      <c r="D33" s="113"/>
      <c r="E33" s="113"/>
      <c r="F33" s="113"/>
      <c r="G33" s="113"/>
      <c r="H33" s="113"/>
      <c r="I33" s="113"/>
      <c r="J33" s="113"/>
      <c r="K33" s="52"/>
      <c r="L33" s="52"/>
      <c r="M33" s="29"/>
    </row>
    <row r="34" spans="1:13" ht="15.75" thickBot="1" x14ac:dyDescent="0.3">
      <c r="A34" s="5"/>
      <c r="B34" s="83"/>
      <c r="C34" s="83"/>
      <c r="D34" s="114"/>
      <c r="E34" s="114"/>
      <c r="F34" s="114"/>
      <c r="G34" s="114"/>
      <c r="H34" s="114"/>
      <c r="I34" s="114"/>
      <c r="J34" s="114"/>
      <c r="K34" s="47"/>
      <c r="L34" s="47"/>
      <c r="M34" s="29"/>
    </row>
    <row r="35" spans="1:13" ht="15.75" thickBot="1" x14ac:dyDescent="0.3">
      <c r="A35" s="30"/>
      <c r="B35" s="81"/>
      <c r="C35" s="81"/>
      <c r="D35" s="81"/>
      <c r="E35" s="81"/>
      <c r="F35" s="81"/>
      <c r="G35" s="81"/>
      <c r="H35" s="81"/>
      <c r="I35" s="81"/>
      <c r="J35" s="81"/>
      <c r="K35" s="31"/>
      <c r="L35" s="31"/>
      <c r="M35" s="32"/>
    </row>
    <row r="36" spans="1:13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1:13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1:13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1:13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1:13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1:13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1:13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1:13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1:13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1:13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1:13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1:13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1:13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25">
    <mergeCell ref="L1:M1"/>
    <mergeCell ref="B6:L6"/>
    <mergeCell ref="B20:D20"/>
    <mergeCell ref="B19:D19"/>
    <mergeCell ref="B18:D18"/>
    <mergeCell ref="B16:F17"/>
    <mergeCell ref="L11:L13"/>
    <mergeCell ref="K11:K13"/>
    <mergeCell ref="J11:J13"/>
    <mergeCell ref="I11:I13"/>
    <mergeCell ref="H11:H13"/>
    <mergeCell ref="G11:G13"/>
    <mergeCell ref="F11:F13"/>
    <mergeCell ref="E11:E13"/>
    <mergeCell ref="D11:D13"/>
    <mergeCell ref="C11:C13"/>
    <mergeCell ref="B7:L7"/>
    <mergeCell ref="B8:B13"/>
    <mergeCell ref="K8:L10"/>
    <mergeCell ref="C8:F9"/>
    <mergeCell ref="G8:J9"/>
    <mergeCell ref="C10:D10"/>
    <mergeCell ref="E10:F10"/>
    <mergeCell ref="G10:H10"/>
    <mergeCell ref="I10:J10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90"/>
  <sheetViews>
    <sheetView workbookViewId="0"/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5" width="9.42578125" style="27" customWidth="1"/>
    <col min="6" max="7" width="11.5703125" style="27" customWidth="1"/>
    <col min="8" max="9" width="9.42578125" style="27" customWidth="1"/>
    <col min="10" max="10" width="10.7109375" style="27" customWidth="1"/>
    <col min="11" max="16384" width="9.140625" style="27"/>
  </cols>
  <sheetData>
    <row r="1" spans="1:10" x14ac:dyDescent="0.25">
      <c r="A1" s="7">
        <v>22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3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 t="s">
        <v>347</v>
      </c>
      <c r="C3" s="23"/>
      <c r="D3" s="23"/>
      <c r="E3" s="23"/>
      <c r="F3" s="23"/>
      <c r="G3" s="23"/>
      <c r="H3" s="23"/>
      <c r="I3" s="24"/>
      <c r="J3" s="80"/>
    </row>
    <row r="4" spans="1:10" x14ac:dyDescent="0.25">
      <c r="A4" s="9">
        <f>INDEX('Point Grid'!B:B,MATCH($A$1,'Point Grid'!A:A,0))</f>
        <v>2.75</v>
      </c>
      <c r="B4" s="83" t="s">
        <v>421</v>
      </c>
      <c r="C4" s="23"/>
      <c r="D4" s="23"/>
      <c r="E4" s="23"/>
      <c r="F4" s="23"/>
      <c r="G4" s="23"/>
      <c r="H4" s="23"/>
      <c r="I4" s="24"/>
      <c r="J4" s="80"/>
    </row>
    <row r="5" spans="1:10" x14ac:dyDescent="0.25">
      <c r="A5" s="9"/>
      <c r="B5" s="83"/>
      <c r="C5" s="23"/>
      <c r="D5" s="23"/>
      <c r="E5" s="23"/>
      <c r="F5" s="23"/>
      <c r="G5" s="23"/>
      <c r="H5" s="23"/>
      <c r="I5" s="24"/>
      <c r="J5" s="80"/>
    </row>
    <row r="6" spans="1:10" x14ac:dyDescent="0.25">
      <c r="A6" s="9"/>
      <c r="B6" s="83"/>
      <c r="C6" s="23"/>
      <c r="D6" s="23"/>
      <c r="E6" s="23"/>
      <c r="F6" s="245" t="s">
        <v>355</v>
      </c>
      <c r="G6" s="245"/>
      <c r="H6" s="23"/>
      <c r="I6" s="24"/>
      <c r="J6" s="80"/>
    </row>
    <row r="7" spans="1:10" x14ac:dyDescent="0.25">
      <c r="A7" s="9"/>
      <c r="B7" s="83"/>
      <c r="C7" s="23"/>
      <c r="D7" s="23"/>
      <c r="E7" s="23"/>
      <c r="F7" s="245"/>
      <c r="G7" s="245"/>
      <c r="H7" s="23"/>
      <c r="I7" s="24"/>
      <c r="J7" s="80"/>
    </row>
    <row r="8" spans="1:10" x14ac:dyDescent="0.25">
      <c r="A8" s="9"/>
      <c r="B8" s="83"/>
      <c r="C8" s="23"/>
      <c r="D8" s="23"/>
      <c r="E8" s="23"/>
      <c r="F8" s="245"/>
      <c r="G8" s="245"/>
      <c r="H8" s="23"/>
      <c r="I8" s="24"/>
      <c r="J8" s="80"/>
    </row>
    <row r="9" spans="1:10" x14ac:dyDescent="0.25">
      <c r="A9" s="9"/>
      <c r="B9" s="281"/>
      <c r="C9" s="281"/>
      <c r="D9" s="298" t="s">
        <v>356</v>
      </c>
      <c r="E9" s="298"/>
      <c r="F9" s="104" t="s">
        <v>357</v>
      </c>
      <c r="G9" s="104" t="s">
        <v>358</v>
      </c>
      <c r="H9" s="105"/>
      <c r="I9" s="24"/>
      <c r="J9" s="80"/>
    </row>
    <row r="10" spans="1:10" x14ac:dyDescent="0.25">
      <c r="A10" s="9"/>
      <c r="B10" s="295" t="s">
        <v>359</v>
      </c>
      <c r="C10" s="295"/>
      <c r="D10" s="297">
        <v>16000</v>
      </c>
      <c r="E10" s="297"/>
      <c r="F10" s="297">
        <v>12000</v>
      </c>
      <c r="G10" s="297">
        <v>25000</v>
      </c>
      <c r="H10" s="105"/>
      <c r="I10" s="24"/>
      <c r="J10" s="80"/>
    </row>
    <row r="11" spans="1:10" x14ac:dyDescent="0.25">
      <c r="A11" s="9"/>
      <c r="B11" s="295"/>
      <c r="C11" s="295"/>
      <c r="D11" s="297"/>
      <c r="E11" s="297"/>
      <c r="F11" s="297"/>
      <c r="G11" s="297"/>
      <c r="H11" s="105"/>
      <c r="I11" s="24"/>
      <c r="J11" s="80"/>
    </row>
    <row r="12" spans="1:10" x14ac:dyDescent="0.25">
      <c r="A12" s="9"/>
      <c r="B12" s="295" t="s">
        <v>360</v>
      </c>
      <c r="C12" s="296"/>
      <c r="D12" s="297">
        <v>7000</v>
      </c>
      <c r="E12" s="297"/>
      <c r="F12" s="297">
        <v>5000</v>
      </c>
      <c r="G12" s="297">
        <v>14000</v>
      </c>
      <c r="H12" s="105"/>
      <c r="I12" s="24"/>
      <c r="J12" s="80"/>
    </row>
    <row r="13" spans="1:10" x14ac:dyDescent="0.25">
      <c r="A13" s="9"/>
      <c r="B13" s="296"/>
      <c r="C13" s="296"/>
      <c r="D13" s="297"/>
      <c r="E13" s="297"/>
      <c r="F13" s="297"/>
      <c r="G13" s="297"/>
      <c r="H13" s="105"/>
      <c r="I13" s="24"/>
      <c r="J13" s="80"/>
    </row>
    <row r="14" spans="1:10" x14ac:dyDescent="0.25">
      <c r="A14" s="9"/>
      <c r="B14" s="83"/>
      <c r="C14" s="23"/>
      <c r="D14" s="23"/>
      <c r="E14" s="23"/>
      <c r="F14" s="23"/>
      <c r="G14" s="23"/>
      <c r="H14" s="23"/>
      <c r="I14" s="24"/>
      <c r="J14" s="80"/>
    </row>
    <row r="15" spans="1:10" x14ac:dyDescent="0.25">
      <c r="A15" s="9"/>
      <c r="B15" s="83" t="s">
        <v>353</v>
      </c>
      <c r="C15" s="23"/>
      <c r="D15" s="23"/>
      <c r="E15" s="23"/>
      <c r="F15" s="23"/>
      <c r="G15" s="23"/>
      <c r="H15" s="23"/>
      <c r="I15" s="24"/>
      <c r="J15" s="80"/>
    </row>
    <row r="16" spans="1:10" x14ac:dyDescent="0.25">
      <c r="A16" s="28"/>
      <c r="B16" s="106" t="s">
        <v>354</v>
      </c>
      <c r="C16" s="23"/>
      <c r="D16" s="23"/>
      <c r="E16" s="23"/>
      <c r="F16" s="23"/>
      <c r="G16" s="23"/>
      <c r="H16" s="23"/>
      <c r="I16" s="24"/>
      <c r="J16" s="80"/>
    </row>
    <row r="17" spans="1:10" x14ac:dyDescent="0.25">
      <c r="A17" s="28"/>
      <c r="B17" s="83"/>
      <c r="C17" s="23"/>
      <c r="D17" s="23"/>
      <c r="E17" s="23"/>
      <c r="F17" s="23"/>
      <c r="G17" s="23"/>
      <c r="H17" s="23"/>
      <c r="I17" s="24"/>
      <c r="J17" s="80"/>
    </row>
    <row r="18" spans="1:10" x14ac:dyDescent="0.25">
      <c r="A18" s="33" t="s">
        <v>2</v>
      </c>
      <c r="B18" s="83" t="s">
        <v>348</v>
      </c>
      <c r="C18" s="23"/>
      <c r="D18" s="23"/>
      <c r="E18" s="23"/>
      <c r="F18" s="23"/>
      <c r="G18" s="23"/>
      <c r="H18" s="23"/>
      <c r="I18" s="24"/>
      <c r="J18" s="80"/>
    </row>
    <row r="19" spans="1:10" ht="15.75" thickBot="1" x14ac:dyDescent="0.3">
      <c r="A19" s="9">
        <f>INDEX('Point Grid'!$C$8:$I$33,MATCH($A$1,'Point Grid'!$A$8:$A$33,0),MATCH(A18,'Point Grid'!$C$7:$I$7,0))</f>
        <v>1.25</v>
      </c>
      <c r="B19" s="83"/>
      <c r="C19" s="23"/>
      <c r="D19" s="23"/>
      <c r="E19" s="23"/>
      <c r="F19" s="23"/>
      <c r="G19" s="23"/>
      <c r="H19" s="23"/>
      <c r="I19" s="24"/>
      <c r="J19" s="80"/>
    </row>
    <row r="20" spans="1:10" ht="15.75" thickBot="1" x14ac:dyDescent="0.3">
      <c r="A20" s="5"/>
      <c r="B20" s="23"/>
      <c r="C20" s="23"/>
      <c r="D20" s="23"/>
      <c r="E20" s="23"/>
      <c r="F20" s="23"/>
      <c r="G20" s="23"/>
      <c r="H20" s="23"/>
      <c r="I20" s="24"/>
      <c r="J20" s="80"/>
    </row>
    <row r="21" spans="1:10" x14ac:dyDescent="0.25">
      <c r="A21" s="56"/>
      <c r="B21" s="23"/>
      <c r="C21" s="23"/>
      <c r="D21" s="23"/>
      <c r="E21" s="23"/>
      <c r="F21" s="23"/>
      <c r="G21" s="23"/>
      <c r="H21" s="23"/>
      <c r="I21" s="24"/>
      <c r="J21" s="80"/>
    </row>
    <row r="22" spans="1:10" x14ac:dyDescent="0.25">
      <c r="A22" s="33" t="s">
        <v>3</v>
      </c>
      <c r="B22" s="23" t="s">
        <v>349</v>
      </c>
      <c r="C22" s="23"/>
      <c r="D22" s="23"/>
      <c r="E22" s="23"/>
      <c r="F22" s="23"/>
      <c r="G22" s="23"/>
      <c r="H22" s="23"/>
      <c r="I22" s="24"/>
      <c r="J22" s="80"/>
    </row>
    <row r="23" spans="1:10" ht="15.75" thickBot="1" x14ac:dyDescent="0.3">
      <c r="A23" s="9">
        <f>INDEX('Point Grid'!$C$8:$I$33,MATCH($A$1,'Point Grid'!$A$8:$A$33,0),MATCH(A22,'Point Grid'!$C$7:$I$7,0))</f>
        <v>1</v>
      </c>
      <c r="B23" s="23" t="s">
        <v>350</v>
      </c>
      <c r="C23" s="23"/>
      <c r="D23" s="23"/>
      <c r="E23" s="23"/>
      <c r="F23" s="23"/>
      <c r="G23" s="23"/>
      <c r="H23" s="23"/>
      <c r="I23" s="24"/>
      <c r="J23" s="80"/>
    </row>
    <row r="24" spans="1:10" ht="15.75" thickBot="1" x14ac:dyDescent="0.3">
      <c r="A24" s="5"/>
      <c r="B24" s="23"/>
      <c r="C24" s="23"/>
      <c r="D24" s="23"/>
      <c r="E24" s="23"/>
      <c r="F24" s="23"/>
      <c r="G24" s="23"/>
      <c r="H24" s="23"/>
      <c r="I24" s="24"/>
      <c r="J24" s="80"/>
    </row>
    <row r="25" spans="1:10" x14ac:dyDescent="0.25">
      <c r="A25" s="54"/>
      <c r="B25" s="23"/>
      <c r="C25" s="23"/>
      <c r="D25" s="23"/>
      <c r="E25" s="23"/>
      <c r="F25" s="23"/>
      <c r="G25" s="23"/>
      <c r="H25" s="23"/>
      <c r="I25" s="24"/>
      <c r="J25" s="80"/>
    </row>
    <row r="26" spans="1:10" x14ac:dyDescent="0.25">
      <c r="A26" s="33" t="s">
        <v>4</v>
      </c>
      <c r="B26" s="23" t="s">
        <v>351</v>
      </c>
      <c r="C26" s="23"/>
      <c r="D26" s="23"/>
      <c r="E26" s="23"/>
      <c r="F26" s="23"/>
      <c r="G26" s="23"/>
      <c r="H26" s="23"/>
      <c r="I26" s="24"/>
      <c r="J26" s="80"/>
    </row>
    <row r="27" spans="1:10" ht="15.75" thickBot="1" x14ac:dyDescent="0.3">
      <c r="A27" s="9">
        <f>INDEX('Point Grid'!$C$8:$I$33,MATCH($A$1,'Point Grid'!$A$8:$A$33,0),MATCH(A26,'Point Grid'!$C$7:$I$7,0))</f>
        <v>0.5</v>
      </c>
      <c r="B27" s="83" t="s">
        <v>352</v>
      </c>
      <c r="C27" s="23"/>
      <c r="D27" s="23"/>
      <c r="E27" s="23"/>
      <c r="F27" s="23"/>
      <c r="G27" s="23"/>
      <c r="H27" s="23"/>
      <c r="I27" s="24"/>
      <c r="J27" s="80"/>
    </row>
    <row r="28" spans="1:10" ht="15.75" thickBot="1" x14ac:dyDescent="0.3">
      <c r="A28" s="5"/>
      <c r="B28" s="105"/>
      <c r="C28" s="23"/>
      <c r="D28" s="23"/>
      <c r="E28" s="23"/>
      <c r="F28" s="23"/>
      <c r="G28" s="23"/>
      <c r="H28" s="23"/>
      <c r="I28" s="24"/>
      <c r="J28" s="80"/>
    </row>
    <row r="29" spans="1:10" ht="15.75" thickBot="1" x14ac:dyDescent="0.3">
      <c r="A29" s="30"/>
      <c r="B29" s="81"/>
      <c r="C29" s="81"/>
      <c r="D29" s="81"/>
      <c r="E29" s="81"/>
      <c r="F29" s="81"/>
      <c r="G29" s="81"/>
      <c r="H29" s="81"/>
      <c r="I29" s="82"/>
      <c r="J29" s="80"/>
    </row>
    <row r="30" spans="1:10" x14ac:dyDescent="0.25">
      <c r="B30" s="80"/>
      <c r="C30" s="80"/>
      <c r="D30" s="80"/>
      <c r="E30" s="80"/>
      <c r="F30" s="80"/>
      <c r="G30" s="80"/>
      <c r="H30" s="80"/>
      <c r="I30" s="80"/>
      <c r="J30" s="80"/>
    </row>
    <row r="31" spans="1:10" x14ac:dyDescent="0.25">
      <c r="B31" s="80"/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12">
    <mergeCell ref="F6:G8"/>
    <mergeCell ref="B9:C9"/>
    <mergeCell ref="H1:I1"/>
    <mergeCell ref="B10:C11"/>
    <mergeCell ref="B12:C13"/>
    <mergeCell ref="D12:E13"/>
    <mergeCell ref="D10:E11"/>
    <mergeCell ref="D9:E9"/>
    <mergeCell ref="F10:F11"/>
    <mergeCell ref="G10:G11"/>
    <mergeCell ref="G12:G13"/>
    <mergeCell ref="F12:F13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90"/>
  <sheetViews>
    <sheetView workbookViewId="0"/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9" width="11.28515625" style="27" customWidth="1"/>
    <col min="10" max="10" width="10.7109375" style="27" customWidth="1"/>
    <col min="11" max="16384" width="9.140625" style="27"/>
  </cols>
  <sheetData>
    <row r="1" spans="1:10" x14ac:dyDescent="0.25">
      <c r="A1" s="7">
        <v>23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 t="s">
        <v>370</v>
      </c>
      <c r="C3" s="23"/>
      <c r="D3" s="23"/>
      <c r="E3" s="23"/>
      <c r="F3" s="23"/>
      <c r="G3" s="23"/>
      <c r="H3" s="23"/>
      <c r="I3" s="24"/>
      <c r="J3" s="80"/>
    </row>
    <row r="4" spans="1:10" x14ac:dyDescent="0.25">
      <c r="A4" s="9">
        <f>INDEX('Point Grid'!B:B,MATCH($A$1,'Point Grid'!A:A,0))</f>
        <v>1.75</v>
      </c>
      <c r="B4" s="23" t="s">
        <v>371</v>
      </c>
      <c r="C4" s="23"/>
      <c r="D4" s="23"/>
      <c r="E4" s="23"/>
      <c r="F4" s="23"/>
      <c r="G4" s="23"/>
      <c r="H4" s="23"/>
      <c r="I4" s="24"/>
      <c r="J4" s="80"/>
    </row>
    <row r="5" spans="1:10" x14ac:dyDescent="0.25">
      <c r="A5" s="36"/>
      <c r="B5" s="98"/>
      <c r="C5" s="23"/>
      <c r="D5" s="23"/>
      <c r="E5" s="23"/>
      <c r="F5" s="23"/>
      <c r="G5" s="23"/>
      <c r="H5" s="23"/>
      <c r="I5" s="24"/>
      <c r="J5" s="80"/>
    </row>
    <row r="6" spans="1:10" x14ac:dyDescent="0.25">
      <c r="A6" s="28"/>
      <c r="B6" s="98" t="s">
        <v>372</v>
      </c>
      <c r="C6" s="23"/>
      <c r="D6" s="23"/>
      <c r="E6" s="23"/>
      <c r="F6" s="23"/>
      <c r="G6" s="23"/>
      <c r="H6" s="23"/>
      <c r="I6" s="24"/>
      <c r="J6" s="80"/>
    </row>
    <row r="7" spans="1:10" x14ac:dyDescent="0.25">
      <c r="A7" s="28"/>
      <c r="B7" s="99" t="s">
        <v>374</v>
      </c>
      <c r="C7" s="83"/>
      <c r="D7" s="83"/>
      <c r="E7" s="23"/>
      <c r="F7" s="23"/>
      <c r="G7" s="100"/>
      <c r="H7" s="100"/>
      <c r="I7" s="24"/>
      <c r="J7" s="80"/>
    </row>
    <row r="8" spans="1:10" x14ac:dyDescent="0.25">
      <c r="A8" s="28"/>
      <c r="B8" s="99" t="s">
        <v>423</v>
      </c>
      <c r="C8" s="83"/>
      <c r="D8" s="83"/>
      <c r="E8" s="23"/>
      <c r="F8" s="23"/>
      <c r="G8" s="101"/>
      <c r="H8" s="101"/>
      <c r="I8" s="24"/>
      <c r="J8" s="80"/>
    </row>
    <row r="9" spans="1:10" x14ac:dyDescent="0.25">
      <c r="A9" s="28"/>
      <c r="B9" s="99"/>
      <c r="C9" s="83"/>
      <c r="D9" s="83"/>
      <c r="E9" s="23"/>
      <c r="F9" s="23"/>
      <c r="G9" s="101"/>
      <c r="H9" s="101"/>
      <c r="I9" s="24"/>
      <c r="J9" s="80"/>
    </row>
    <row r="10" spans="1:10" x14ac:dyDescent="0.25">
      <c r="A10" s="28"/>
      <c r="B10" s="99" t="s">
        <v>373</v>
      </c>
      <c r="C10" s="83"/>
      <c r="D10" s="83"/>
      <c r="E10" s="23"/>
      <c r="F10" s="23"/>
      <c r="G10" s="101"/>
      <c r="H10" s="101"/>
      <c r="I10" s="24"/>
      <c r="J10" s="80"/>
    </row>
    <row r="11" spans="1:10" x14ac:dyDescent="0.25">
      <c r="A11" s="28"/>
      <c r="B11" s="99" t="s">
        <v>424</v>
      </c>
      <c r="C11" s="83"/>
      <c r="D11" s="83"/>
      <c r="E11" s="23"/>
      <c r="F11" s="23"/>
      <c r="G11" s="102"/>
      <c r="H11" s="102"/>
      <c r="I11" s="24"/>
      <c r="J11" s="80"/>
    </row>
    <row r="12" spans="1:10" x14ac:dyDescent="0.25">
      <c r="A12" s="28"/>
      <c r="B12" s="99" t="s">
        <v>375</v>
      </c>
      <c r="C12" s="83"/>
      <c r="D12" s="83"/>
      <c r="E12" s="23"/>
      <c r="F12" s="23"/>
      <c r="G12" s="101"/>
      <c r="H12" s="101"/>
      <c r="I12" s="24"/>
      <c r="J12" s="80"/>
    </row>
    <row r="13" spans="1:10" x14ac:dyDescent="0.25">
      <c r="A13" s="28"/>
      <c r="B13" s="99"/>
      <c r="C13" s="83"/>
      <c r="D13" s="83"/>
      <c r="E13" s="23"/>
      <c r="F13" s="23"/>
      <c r="G13" s="101"/>
      <c r="H13" s="101"/>
      <c r="I13" s="24"/>
      <c r="J13" s="80"/>
    </row>
    <row r="14" spans="1:10" x14ac:dyDescent="0.25">
      <c r="A14" s="28"/>
      <c r="B14" s="99" t="s">
        <v>422</v>
      </c>
      <c r="C14" s="83"/>
      <c r="D14" s="83"/>
      <c r="E14" s="23"/>
      <c r="F14" s="23"/>
      <c r="G14" s="101"/>
      <c r="H14" s="101"/>
      <c r="I14" s="24"/>
      <c r="J14" s="80"/>
    </row>
    <row r="15" spans="1:10" x14ac:dyDescent="0.25">
      <c r="A15" s="28"/>
      <c r="B15" s="99" t="s">
        <v>425</v>
      </c>
      <c r="C15" s="83"/>
      <c r="D15" s="83"/>
      <c r="E15" s="23"/>
      <c r="F15" s="23"/>
      <c r="G15" s="101"/>
      <c r="H15" s="101"/>
      <c r="I15" s="24"/>
      <c r="J15" s="80"/>
    </row>
    <row r="16" spans="1:10" x14ac:dyDescent="0.25">
      <c r="A16" s="28"/>
      <c r="B16" s="99" t="s">
        <v>376</v>
      </c>
      <c r="C16" s="83"/>
      <c r="D16" s="83"/>
      <c r="E16" s="23"/>
      <c r="F16" s="23"/>
      <c r="G16" s="101"/>
      <c r="H16" s="101"/>
      <c r="I16" s="24"/>
      <c r="J16" s="80"/>
    </row>
    <row r="17" spans="1:10" x14ac:dyDescent="0.25">
      <c r="A17" s="28"/>
      <c r="B17" s="99" t="s">
        <v>377</v>
      </c>
      <c r="C17" s="83"/>
      <c r="D17" s="83"/>
      <c r="E17" s="23"/>
      <c r="F17" s="23"/>
      <c r="G17" s="101"/>
      <c r="H17" s="101"/>
      <c r="I17" s="24"/>
      <c r="J17" s="80"/>
    </row>
    <row r="18" spans="1:10" x14ac:dyDescent="0.25">
      <c r="A18" s="28"/>
      <c r="B18" s="99"/>
      <c r="C18" s="83"/>
      <c r="D18" s="83"/>
      <c r="E18" s="23"/>
      <c r="F18" s="23"/>
      <c r="G18" s="101"/>
      <c r="H18" s="101"/>
      <c r="I18" s="24"/>
      <c r="J18" s="80"/>
    </row>
    <row r="19" spans="1:10" x14ac:dyDescent="0.25">
      <c r="A19" s="33" t="s">
        <v>2</v>
      </c>
      <c r="B19" s="103" t="s">
        <v>378</v>
      </c>
      <c r="C19" s="83"/>
      <c r="D19" s="83"/>
      <c r="E19" s="23"/>
      <c r="F19" s="23"/>
      <c r="G19" s="101"/>
      <c r="H19" s="101"/>
      <c r="I19" s="24"/>
      <c r="J19" s="80"/>
    </row>
    <row r="20" spans="1:10" ht="15.75" thickBot="1" x14ac:dyDescent="0.3">
      <c r="A20" s="9">
        <f>INDEX('Point Grid'!$C$8:$I$33,MATCH($A$1,'Point Grid'!$A$8:$A$33,0),MATCH(A19,'Point Grid'!$C$7:$I$7,0))</f>
        <v>0.25</v>
      </c>
      <c r="B20" s="103"/>
      <c r="C20" s="83"/>
      <c r="D20" s="83"/>
      <c r="E20" s="23"/>
      <c r="F20" s="23"/>
      <c r="G20" s="101"/>
      <c r="H20" s="101"/>
      <c r="I20" s="24"/>
      <c r="J20" s="80"/>
    </row>
    <row r="21" spans="1:10" ht="15.75" thickBot="1" x14ac:dyDescent="0.3">
      <c r="A21" s="5"/>
      <c r="B21" s="103"/>
      <c r="C21" s="83"/>
      <c r="D21" s="83"/>
      <c r="E21" s="23"/>
      <c r="F21" s="23"/>
      <c r="G21" s="101"/>
      <c r="H21" s="101"/>
      <c r="I21" s="24"/>
      <c r="J21" s="80"/>
    </row>
    <row r="22" spans="1:10" x14ac:dyDescent="0.25">
      <c r="A22" s="56"/>
      <c r="B22" s="103"/>
      <c r="C22" s="83"/>
      <c r="D22" s="83"/>
      <c r="E22" s="23"/>
      <c r="F22" s="23"/>
      <c r="G22" s="101"/>
      <c r="H22" s="101"/>
      <c r="I22" s="24"/>
      <c r="J22" s="80"/>
    </row>
    <row r="23" spans="1:10" x14ac:dyDescent="0.25">
      <c r="A23" s="33" t="s">
        <v>3</v>
      </c>
      <c r="B23" s="103" t="s">
        <v>379</v>
      </c>
      <c r="C23" s="83"/>
      <c r="D23" s="83"/>
      <c r="E23" s="23"/>
      <c r="F23" s="23"/>
      <c r="G23" s="101"/>
      <c r="H23" s="101"/>
      <c r="I23" s="24"/>
      <c r="J23" s="80"/>
    </row>
    <row r="24" spans="1:10" ht="15.75" thickBot="1" x14ac:dyDescent="0.3">
      <c r="A24" s="9">
        <f>INDEX('Point Grid'!$C$8:$I$33,MATCH($A$1,'Point Grid'!$A$8:$A$33,0),MATCH(A23,'Point Grid'!$C$7:$I$7,0))</f>
        <v>1</v>
      </c>
      <c r="B24" s="103"/>
      <c r="C24" s="83"/>
      <c r="D24" s="83"/>
      <c r="E24" s="23"/>
      <c r="F24" s="23"/>
      <c r="G24" s="101"/>
      <c r="H24" s="101"/>
      <c r="I24" s="24"/>
      <c r="J24" s="80"/>
    </row>
    <row r="25" spans="1:10" ht="15.75" thickBot="1" x14ac:dyDescent="0.3">
      <c r="A25" s="5"/>
      <c r="B25" s="103"/>
      <c r="C25" s="83"/>
      <c r="D25" s="83"/>
      <c r="E25" s="23"/>
      <c r="F25" s="23"/>
      <c r="G25" s="101"/>
      <c r="H25" s="101"/>
      <c r="I25" s="24"/>
      <c r="J25" s="80"/>
    </row>
    <row r="26" spans="1:10" x14ac:dyDescent="0.25">
      <c r="A26" s="54"/>
      <c r="B26" s="103"/>
      <c r="C26" s="83"/>
      <c r="D26" s="83"/>
      <c r="E26" s="23"/>
      <c r="F26" s="23"/>
      <c r="G26" s="101"/>
      <c r="H26" s="101"/>
      <c r="I26" s="24"/>
      <c r="J26" s="80"/>
    </row>
    <row r="27" spans="1:10" x14ac:dyDescent="0.25">
      <c r="A27" s="33" t="s">
        <v>4</v>
      </c>
      <c r="B27" s="103" t="s">
        <v>380</v>
      </c>
      <c r="C27" s="83"/>
      <c r="D27" s="83"/>
      <c r="E27" s="23"/>
      <c r="F27" s="23"/>
      <c r="G27" s="101"/>
      <c r="H27" s="101"/>
      <c r="I27" s="24"/>
      <c r="J27" s="80"/>
    </row>
    <row r="28" spans="1:10" ht="15.75" thickBot="1" x14ac:dyDescent="0.3">
      <c r="A28" s="9">
        <f>INDEX('Point Grid'!$C$8:$I$33,MATCH($A$1,'Point Grid'!$A$8:$A$33,0),MATCH(A27,'Point Grid'!$C$7:$I$7,0))</f>
        <v>0.5</v>
      </c>
      <c r="B28" s="103" t="s">
        <v>381</v>
      </c>
      <c r="C28" s="83"/>
      <c r="D28" s="83"/>
      <c r="E28" s="23"/>
      <c r="F28" s="23"/>
      <c r="G28" s="101"/>
      <c r="H28" s="101"/>
      <c r="I28" s="24"/>
      <c r="J28" s="80"/>
    </row>
    <row r="29" spans="1:10" ht="15.75" thickBot="1" x14ac:dyDescent="0.3">
      <c r="A29" s="5"/>
      <c r="B29" s="103"/>
      <c r="C29" s="83"/>
      <c r="D29" s="83"/>
      <c r="E29" s="23"/>
      <c r="F29" s="23"/>
      <c r="G29" s="101"/>
      <c r="H29" s="101"/>
      <c r="I29" s="24"/>
      <c r="J29" s="80"/>
    </row>
    <row r="30" spans="1:10" ht="15.75" thickBot="1" x14ac:dyDescent="0.3">
      <c r="A30" s="37"/>
      <c r="B30" s="91"/>
      <c r="C30" s="91"/>
      <c r="D30" s="91"/>
      <c r="E30" s="91"/>
      <c r="F30" s="91"/>
      <c r="G30" s="91"/>
      <c r="H30" s="91"/>
      <c r="I30" s="97"/>
      <c r="J30" s="80"/>
    </row>
    <row r="31" spans="1:10" x14ac:dyDescent="0.25">
      <c r="B31" s="80"/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90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8" width="10.28515625" style="27" customWidth="1"/>
    <col min="9" max="9" width="9.42578125" style="27" customWidth="1"/>
    <col min="10" max="10" width="10.7109375" style="27" customWidth="1"/>
    <col min="11" max="16384" width="9.140625" style="27"/>
  </cols>
  <sheetData>
    <row r="1" spans="1:10" x14ac:dyDescent="0.25">
      <c r="A1" s="7">
        <v>24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 t="s">
        <v>361</v>
      </c>
      <c r="C3" s="23"/>
      <c r="D3" s="23"/>
      <c r="E3" s="23"/>
      <c r="F3" s="23"/>
      <c r="G3" s="23"/>
      <c r="H3" s="23"/>
      <c r="I3" s="24"/>
      <c r="J3" s="80"/>
    </row>
    <row r="4" spans="1:10" ht="15.75" thickBot="1" x14ac:dyDescent="0.3">
      <c r="A4" s="9">
        <f>INDEX('Point Grid'!B:B,MATCH($A$1,'Point Grid'!A:A,0))</f>
        <v>2</v>
      </c>
      <c r="B4" s="23" t="s">
        <v>362</v>
      </c>
      <c r="C4" s="23"/>
      <c r="D4" s="23"/>
      <c r="E4" s="23"/>
      <c r="F4" s="23"/>
      <c r="G4" s="23"/>
      <c r="H4" s="23"/>
      <c r="I4" s="24"/>
      <c r="J4" s="80"/>
    </row>
    <row r="5" spans="1:10" ht="15.75" thickBot="1" x14ac:dyDescent="0.3">
      <c r="A5" s="5"/>
      <c r="B5" s="23"/>
      <c r="C5" s="23"/>
      <c r="D5" s="23"/>
      <c r="E5" s="23"/>
      <c r="F5" s="23"/>
      <c r="G5" s="23"/>
      <c r="H5" s="23"/>
      <c r="I5" s="24"/>
      <c r="J5" s="80"/>
    </row>
    <row r="6" spans="1:10" x14ac:dyDescent="0.25">
      <c r="A6" s="28"/>
      <c r="B6" s="23" t="s">
        <v>369</v>
      </c>
      <c r="C6" s="23"/>
      <c r="D6" s="83"/>
      <c r="E6" s="83"/>
      <c r="F6" s="23"/>
      <c r="G6" s="93"/>
      <c r="H6" s="93"/>
      <c r="I6" s="24"/>
      <c r="J6" s="80"/>
    </row>
    <row r="7" spans="1:10" x14ac:dyDescent="0.25">
      <c r="A7" s="28"/>
      <c r="B7" s="23"/>
      <c r="C7" s="23"/>
      <c r="D7" s="83"/>
      <c r="E7" s="83"/>
      <c r="F7" s="94"/>
      <c r="G7" s="95"/>
      <c r="H7" s="95"/>
      <c r="I7" s="24"/>
      <c r="J7" s="80"/>
    </row>
    <row r="8" spans="1:10" x14ac:dyDescent="0.25">
      <c r="A8" s="28"/>
      <c r="B8" s="23" t="s">
        <v>368</v>
      </c>
      <c r="C8" s="23"/>
      <c r="D8" s="83"/>
      <c r="E8" s="83"/>
      <c r="F8" s="94"/>
      <c r="G8" s="96"/>
      <c r="H8" s="96"/>
      <c r="I8" s="24"/>
      <c r="J8" s="80"/>
    </row>
    <row r="9" spans="1:10" x14ac:dyDescent="0.25">
      <c r="A9" s="28"/>
      <c r="B9" s="23"/>
      <c r="C9" s="23"/>
      <c r="D9" s="83"/>
      <c r="E9" s="83"/>
      <c r="F9" s="94"/>
      <c r="G9" s="96"/>
      <c r="H9" s="96"/>
      <c r="I9" s="24"/>
      <c r="J9" s="80"/>
    </row>
    <row r="10" spans="1:10" x14ac:dyDescent="0.25">
      <c r="A10" s="28"/>
      <c r="B10" s="23" t="s">
        <v>426</v>
      </c>
      <c r="C10" s="23"/>
      <c r="D10" s="83"/>
      <c r="E10" s="83"/>
      <c r="F10" s="94"/>
      <c r="G10" s="96"/>
      <c r="H10" s="96"/>
      <c r="I10" s="24"/>
      <c r="J10" s="80"/>
    </row>
    <row r="11" spans="1:10" x14ac:dyDescent="0.25">
      <c r="A11" s="28"/>
      <c r="B11" s="23"/>
      <c r="C11" s="23"/>
      <c r="D11" s="83"/>
      <c r="E11" s="83"/>
      <c r="F11" s="94"/>
      <c r="G11" s="93"/>
      <c r="H11" s="93"/>
      <c r="I11" s="24"/>
      <c r="J11" s="80"/>
    </row>
    <row r="12" spans="1:10" x14ac:dyDescent="0.25">
      <c r="A12" s="28"/>
      <c r="B12" s="23" t="s">
        <v>363</v>
      </c>
      <c r="C12" s="23"/>
      <c r="D12" s="83"/>
      <c r="E12" s="83"/>
      <c r="F12" s="94"/>
      <c r="G12" s="96"/>
      <c r="H12" s="96"/>
      <c r="I12" s="24"/>
      <c r="J12" s="80"/>
    </row>
    <row r="13" spans="1:10" x14ac:dyDescent="0.25">
      <c r="A13" s="28"/>
      <c r="B13" s="23"/>
      <c r="C13" s="23"/>
      <c r="D13" s="83"/>
      <c r="E13" s="83"/>
      <c r="F13" s="94"/>
      <c r="G13" s="96"/>
      <c r="H13" s="96"/>
      <c r="I13" s="24"/>
      <c r="J13" s="80"/>
    </row>
    <row r="14" spans="1:10" x14ac:dyDescent="0.25">
      <c r="A14" s="28"/>
      <c r="B14" s="23" t="s">
        <v>364</v>
      </c>
      <c r="C14" s="23"/>
      <c r="D14" s="83"/>
      <c r="E14" s="83"/>
      <c r="F14" s="94"/>
      <c r="G14" s="96"/>
      <c r="H14" s="96"/>
      <c r="I14" s="24"/>
      <c r="J14" s="80"/>
    </row>
    <row r="15" spans="1:10" x14ac:dyDescent="0.25">
      <c r="A15" s="28"/>
      <c r="B15" s="23"/>
      <c r="C15" s="23"/>
      <c r="D15" s="83"/>
      <c r="E15" s="83"/>
      <c r="F15" s="94"/>
      <c r="G15" s="96"/>
      <c r="H15" s="96"/>
      <c r="I15" s="24"/>
      <c r="J15" s="80"/>
    </row>
    <row r="16" spans="1:10" x14ac:dyDescent="0.25">
      <c r="A16" s="28"/>
      <c r="B16" s="23" t="s">
        <v>365</v>
      </c>
      <c r="C16" s="23"/>
      <c r="D16" s="83"/>
      <c r="E16" s="83"/>
      <c r="F16" s="94"/>
      <c r="G16" s="96"/>
      <c r="H16" s="96"/>
      <c r="I16" s="24"/>
      <c r="J16" s="80"/>
    </row>
    <row r="17" spans="1:10" x14ac:dyDescent="0.25">
      <c r="A17" s="28"/>
      <c r="B17" s="23"/>
      <c r="C17" s="23"/>
      <c r="D17" s="83"/>
      <c r="E17" s="83"/>
      <c r="F17" s="94"/>
      <c r="G17" s="93"/>
      <c r="H17" s="93"/>
      <c r="I17" s="24"/>
      <c r="J17" s="80"/>
    </row>
    <row r="18" spans="1:10" x14ac:dyDescent="0.25">
      <c r="A18" s="28"/>
      <c r="B18" s="23" t="s">
        <v>366</v>
      </c>
      <c r="C18" s="23"/>
      <c r="D18" s="83"/>
      <c r="E18" s="83"/>
      <c r="F18" s="94"/>
      <c r="G18" s="96"/>
      <c r="H18" s="96"/>
      <c r="I18" s="24"/>
      <c r="J18" s="80"/>
    </row>
    <row r="19" spans="1:10" x14ac:dyDescent="0.25">
      <c r="A19" s="28"/>
      <c r="B19" s="23"/>
      <c r="C19" s="23"/>
      <c r="D19" s="83"/>
      <c r="E19" s="83"/>
      <c r="F19" s="94"/>
      <c r="G19" s="96"/>
      <c r="H19" s="96"/>
      <c r="I19" s="24"/>
      <c r="J19" s="80"/>
    </row>
    <row r="20" spans="1:10" x14ac:dyDescent="0.25">
      <c r="A20" s="28"/>
      <c r="B20" s="23" t="s">
        <v>367</v>
      </c>
      <c r="C20" s="23"/>
      <c r="D20" s="83"/>
      <c r="E20" s="83"/>
      <c r="F20" s="23"/>
      <c r="G20" s="96"/>
      <c r="H20" s="96"/>
      <c r="I20" s="24"/>
      <c r="J20" s="80"/>
    </row>
    <row r="21" spans="1:10" ht="15.75" thickBot="1" x14ac:dyDescent="0.3">
      <c r="A21" s="37"/>
      <c r="B21" s="91"/>
      <c r="C21" s="91"/>
      <c r="D21" s="91"/>
      <c r="E21" s="91"/>
      <c r="F21" s="91"/>
      <c r="G21" s="91"/>
      <c r="H21" s="91"/>
      <c r="I21" s="97"/>
      <c r="J21" s="80"/>
    </row>
    <row r="22" spans="1:10" x14ac:dyDescent="0.25">
      <c r="B22" s="80"/>
      <c r="C22" s="80"/>
      <c r="D22" s="80"/>
      <c r="E22" s="80"/>
      <c r="F22" s="80"/>
      <c r="G22" s="80"/>
      <c r="H22" s="80"/>
      <c r="I22" s="80"/>
      <c r="J22" s="80"/>
    </row>
    <row r="23" spans="1:10" x14ac:dyDescent="0.25">
      <c r="B23" s="80"/>
      <c r="C23" s="80"/>
      <c r="D23" s="80"/>
      <c r="E23" s="80"/>
      <c r="F23" s="80"/>
      <c r="G23" s="80"/>
      <c r="H23" s="80"/>
      <c r="I23" s="80"/>
      <c r="J23" s="80"/>
    </row>
    <row r="24" spans="1:10" x14ac:dyDescent="0.25">
      <c r="B24" s="80"/>
      <c r="C24" s="80"/>
      <c r="D24" s="80"/>
      <c r="E24" s="80"/>
      <c r="F24" s="80"/>
      <c r="G24" s="80"/>
      <c r="H24" s="80"/>
      <c r="I24" s="80"/>
      <c r="J24" s="80"/>
    </row>
    <row r="25" spans="1:10" x14ac:dyDescent="0.25">
      <c r="B25" s="80"/>
      <c r="C25" s="80"/>
      <c r="D25" s="80"/>
      <c r="E25" s="80"/>
      <c r="F25" s="80"/>
      <c r="G25" s="80"/>
      <c r="H25" s="80"/>
      <c r="I25" s="80"/>
      <c r="J25" s="80"/>
    </row>
    <row r="26" spans="1:10" x14ac:dyDescent="0.25">
      <c r="B26" s="80"/>
      <c r="C26" s="80"/>
      <c r="D26" s="80"/>
      <c r="E26" s="80"/>
      <c r="F26" s="80"/>
      <c r="G26" s="80"/>
      <c r="H26" s="80"/>
      <c r="I26" s="80"/>
      <c r="J26" s="80"/>
    </row>
    <row r="27" spans="1:10" x14ac:dyDescent="0.25">
      <c r="B27" s="80"/>
      <c r="C27" s="80"/>
      <c r="D27" s="80"/>
      <c r="E27" s="80"/>
      <c r="F27" s="80"/>
      <c r="G27" s="80"/>
      <c r="H27" s="80"/>
      <c r="I27" s="80"/>
      <c r="J27" s="80"/>
    </row>
    <row r="28" spans="1:10" x14ac:dyDescent="0.25">
      <c r="B28" s="80"/>
      <c r="C28" s="80"/>
      <c r="D28" s="80"/>
      <c r="E28" s="80"/>
      <c r="F28" s="80"/>
      <c r="G28" s="80"/>
      <c r="H28" s="80"/>
      <c r="I28" s="80"/>
      <c r="J28" s="80"/>
    </row>
    <row r="29" spans="1:10" x14ac:dyDescent="0.25">
      <c r="B29" s="80"/>
      <c r="C29" s="80"/>
      <c r="D29" s="80"/>
      <c r="E29" s="80"/>
      <c r="F29" s="80"/>
      <c r="G29" s="80"/>
      <c r="H29" s="80"/>
      <c r="I29" s="80"/>
      <c r="J29" s="80"/>
    </row>
    <row r="30" spans="1:10" x14ac:dyDescent="0.25">
      <c r="B30" s="80"/>
      <c r="C30" s="80"/>
      <c r="D30" s="80"/>
      <c r="E30" s="80"/>
      <c r="F30" s="80"/>
      <c r="G30" s="80"/>
      <c r="H30" s="80"/>
      <c r="I30" s="80"/>
      <c r="J30" s="80"/>
    </row>
    <row r="31" spans="1:10" x14ac:dyDescent="0.25">
      <c r="B31" s="80"/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90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3" width="8.140625" style="27" customWidth="1"/>
    <col min="4" max="5" width="10.42578125" style="27" customWidth="1"/>
    <col min="6" max="9" width="11.5703125" style="27" customWidth="1"/>
    <col min="10" max="10" width="10.7109375" style="27" customWidth="1"/>
    <col min="11" max="16384" width="9.140625" style="27"/>
  </cols>
  <sheetData>
    <row r="1" spans="1:10" x14ac:dyDescent="0.25">
      <c r="A1" s="7">
        <v>25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ht="15.75" x14ac:dyDescent="0.25">
      <c r="A3" s="8" t="s">
        <v>13</v>
      </c>
      <c r="B3" s="48" t="s">
        <v>382</v>
      </c>
      <c r="C3" s="48"/>
      <c r="D3" s="48"/>
      <c r="E3" s="48"/>
      <c r="F3" s="48"/>
      <c r="G3" s="23"/>
      <c r="H3" s="23"/>
      <c r="I3" s="24"/>
      <c r="J3" s="80"/>
    </row>
    <row r="4" spans="1:10" ht="15.75" x14ac:dyDescent="0.25">
      <c r="A4" s="9">
        <f>INDEX('Point Grid'!B:B,MATCH($A$1,'Point Grid'!A:A,0))</f>
        <v>3.25</v>
      </c>
      <c r="B4" s="48"/>
      <c r="C4" s="48"/>
      <c r="D4" s="48"/>
      <c r="E4" s="48"/>
      <c r="F4" s="48"/>
      <c r="G4" s="23"/>
      <c r="H4" s="23"/>
      <c r="I4" s="24"/>
      <c r="J4" s="80"/>
    </row>
    <row r="5" spans="1:10" ht="16.5" customHeight="1" x14ac:dyDescent="0.25">
      <c r="A5" s="36"/>
      <c r="B5" s="48" t="s">
        <v>383</v>
      </c>
      <c r="C5" s="48"/>
      <c r="D5" s="48"/>
      <c r="E5" s="48"/>
      <c r="F5" s="48"/>
      <c r="G5" s="23"/>
      <c r="H5" s="23"/>
      <c r="I5" s="24"/>
      <c r="J5" s="80"/>
    </row>
    <row r="6" spans="1:10" ht="15.75" customHeight="1" x14ac:dyDescent="0.25">
      <c r="A6" s="28"/>
      <c r="B6" s="48" t="s">
        <v>385</v>
      </c>
      <c r="C6" s="73"/>
      <c r="D6" s="73"/>
      <c r="E6" s="84"/>
      <c r="F6" s="83"/>
      <c r="G6" s="85"/>
      <c r="H6" s="23"/>
      <c r="I6" s="24"/>
      <c r="J6" s="80"/>
    </row>
    <row r="7" spans="1:10" ht="15.75" customHeight="1" x14ac:dyDescent="0.25">
      <c r="A7" s="28"/>
      <c r="B7" s="48" t="s">
        <v>386</v>
      </c>
      <c r="C7" s="73"/>
      <c r="D7" s="73"/>
      <c r="E7" s="84"/>
      <c r="F7" s="83"/>
      <c r="G7" s="85"/>
      <c r="H7" s="23"/>
      <c r="I7" s="24"/>
      <c r="J7" s="80"/>
    </row>
    <row r="8" spans="1:10" ht="15.75" customHeight="1" x14ac:dyDescent="0.25">
      <c r="A8" s="28"/>
      <c r="B8" s="48" t="s">
        <v>398</v>
      </c>
      <c r="C8" s="74"/>
      <c r="D8" s="74"/>
      <c r="E8" s="86"/>
      <c r="F8" s="83"/>
      <c r="G8" s="87"/>
      <c r="H8" s="23"/>
      <c r="I8" s="24"/>
      <c r="J8" s="80"/>
    </row>
    <row r="9" spans="1:10" ht="15.75" customHeight="1" x14ac:dyDescent="0.25">
      <c r="A9" s="28"/>
      <c r="B9" s="48" t="s">
        <v>384</v>
      </c>
      <c r="C9" s="74"/>
      <c r="D9" s="74"/>
      <c r="E9" s="74"/>
      <c r="F9" s="83"/>
      <c r="G9" s="67"/>
      <c r="H9" s="23"/>
      <c r="I9" s="24"/>
      <c r="J9" s="80"/>
    </row>
    <row r="10" spans="1:10" ht="15.75" customHeight="1" x14ac:dyDescent="0.25">
      <c r="A10" s="28"/>
      <c r="B10" s="48" t="s">
        <v>427</v>
      </c>
      <c r="C10" s="74"/>
      <c r="D10" s="74"/>
      <c r="E10" s="74"/>
      <c r="F10" s="83"/>
      <c r="G10" s="67"/>
      <c r="H10" s="23"/>
      <c r="I10" s="24"/>
      <c r="J10" s="80"/>
    </row>
    <row r="11" spans="1:10" ht="15.75" x14ac:dyDescent="0.25">
      <c r="A11" s="28"/>
      <c r="B11" s="74"/>
      <c r="C11" s="74"/>
      <c r="D11" s="74"/>
      <c r="E11" s="86"/>
      <c r="F11" s="83"/>
      <c r="G11" s="87"/>
      <c r="H11" s="23"/>
      <c r="I11" s="24"/>
      <c r="J11" s="80"/>
    </row>
    <row r="12" spans="1:10" ht="15.75" x14ac:dyDescent="0.25">
      <c r="A12" s="28"/>
      <c r="B12" s="74" t="s">
        <v>428</v>
      </c>
      <c r="C12" s="74"/>
      <c r="D12" s="74"/>
      <c r="E12" s="86"/>
      <c r="F12" s="83"/>
      <c r="G12" s="87"/>
      <c r="H12" s="23"/>
      <c r="I12" s="24"/>
      <c r="J12" s="80"/>
    </row>
    <row r="13" spans="1:10" ht="15.75" customHeight="1" x14ac:dyDescent="0.25">
      <c r="A13" s="28"/>
      <c r="B13" s="74"/>
      <c r="C13" s="74"/>
      <c r="D13" s="74"/>
      <c r="E13" s="86"/>
      <c r="F13" s="83"/>
      <c r="G13" s="87"/>
      <c r="H13" s="23"/>
      <c r="I13" s="24"/>
      <c r="J13" s="80"/>
    </row>
    <row r="14" spans="1:10" s="44" customFormat="1" ht="15.75" customHeight="1" x14ac:dyDescent="0.25">
      <c r="A14" s="25"/>
      <c r="B14" s="300" t="s">
        <v>390</v>
      </c>
      <c r="C14" s="300"/>
      <c r="D14" s="300" t="s">
        <v>387</v>
      </c>
      <c r="E14" s="300"/>
      <c r="F14" s="88"/>
      <c r="G14" s="23"/>
      <c r="H14" s="23"/>
      <c r="I14" s="24"/>
      <c r="J14" s="89"/>
    </row>
    <row r="15" spans="1:10" ht="15.75" customHeight="1" x14ac:dyDescent="0.25">
      <c r="A15" s="28"/>
      <c r="B15" s="301" t="s">
        <v>388</v>
      </c>
      <c r="C15" s="301"/>
      <c r="D15" s="299">
        <v>16000000</v>
      </c>
      <c r="E15" s="299"/>
      <c r="F15" s="53"/>
      <c r="G15" s="53"/>
      <c r="H15" s="53"/>
      <c r="I15" s="24"/>
      <c r="J15" s="80"/>
    </row>
    <row r="16" spans="1:10" ht="15.75" customHeight="1" x14ac:dyDescent="0.25">
      <c r="A16" s="28"/>
      <c r="B16" s="301" t="s">
        <v>389</v>
      </c>
      <c r="C16" s="301"/>
      <c r="D16" s="299">
        <v>5000000</v>
      </c>
      <c r="E16" s="299"/>
      <c r="F16" s="90"/>
      <c r="G16" s="90"/>
      <c r="H16" s="90"/>
      <c r="I16" s="24"/>
      <c r="J16" s="80"/>
    </row>
    <row r="17" spans="1:10" ht="15.75" customHeight="1" x14ac:dyDescent="0.25">
      <c r="A17" s="28"/>
      <c r="B17" s="74"/>
      <c r="C17" s="74"/>
      <c r="D17" s="83"/>
      <c r="E17" s="83"/>
      <c r="F17" s="90"/>
      <c r="G17" s="90"/>
      <c r="H17" s="90"/>
      <c r="I17" s="24"/>
      <c r="J17" s="80"/>
    </row>
    <row r="18" spans="1:10" ht="15.75" x14ac:dyDescent="0.25">
      <c r="A18" s="28"/>
      <c r="B18" s="48"/>
      <c r="C18" s="48"/>
      <c r="D18" s="48"/>
      <c r="E18" s="48"/>
      <c r="F18" s="48"/>
      <c r="G18" s="23"/>
      <c r="H18" s="23"/>
      <c r="I18" s="24"/>
      <c r="J18" s="80"/>
    </row>
    <row r="19" spans="1:10" ht="15.75" x14ac:dyDescent="0.25">
      <c r="A19" s="33" t="s">
        <v>2</v>
      </c>
      <c r="B19" s="48" t="s">
        <v>391</v>
      </c>
      <c r="C19" s="48"/>
      <c r="D19" s="48"/>
      <c r="E19" s="48"/>
      <c r="F19" s="48"/>
      <c r="G19" s="23"/>
      <c r="H19" s="23"/>
      <c r="I19" s="24"/>
      <c r="J19" s="80"/>
    </row>
    <row r="20" spans="1:10" ht="16.5" thickBot="1" x14ac:dyDescent="0.3">
      <c r="A20" s="9">
        <f>INDEX('Point Grid'!$C$8:$I$33,MATCH($A$1,'Point Grid'!$A$8:$A$33,0),MATCH(A19,'Point Grid'!$C$7:$I$7,0))</f>
        <v>2</v>
      </c>
      <c r="B20" s="48" t="s">
        <v>392</v>
      </c>
      <c r="C20" s="48"/>
      <c r="D20" s="48"/>
      <c r="E20" s="48"/>
      <c r="F20" s="48"/>
      <c r="G20" s="23"/>
      <c r="H20" s="23"/>
      <c r="I20" s="24"/>
      <c r="J20" s="80"/>
    </row>
    <row r="21" spans="1:10" ht="16.5" thickBot="1" x14ac:dyDescent="0.3">
      <c r="A21" s="5"/>
      <c r="B21" s="48" t="s">
        <v>401</v>
      </c>
      <c r="C21" s="48"/>
      <c r="D21" s="48"/>
      <c r="E21" s="48"/>
      <c r="F21" s="48"/>
      <c r="G21" s="23"/>
      <c r="H21" s="23"/>
      <c r="I21" s="24"/>
      <c r="J21" s="80"/>
    </row>
    <row r="22" spans="1:10" ht="15.75" x14ac:dyDescent="0.25">
      <c r="A22" s="28"/>
      <c r="B22" s="48" t="s">
        <v>397</v>
      </c>
      <c r="C22" s="48"/>
      <c r="D22" s="48"/>
      <c r="E22" s="48"/>
      <c r="F22" s="48"/>
      <c r="G22" s="23"/>
      <c r="H22" s="23"/>
      <c r="I22" s="24"/>
      <c r="J22" s="80"/>
    </row>
    <row r="23" spans="1:10" ht="15.75" x14ac:dyDescent="0.25">
      <c r="A23" s="28"/>
      <c r="B23" s="48"/>
      <c r="C23" s="48"/>
      <c r="D23" s="48"/>
      <c r="E23" s="48"/>
      <c r="F23" s="48"/>
      <c r="G23" s="23"/>
      <c r="H23" s="23"/>
      <c r="I23" s="24"/>
      <c r="J23" s="80"/>
    </row>
    <row r="24" spans="1:10" ht="15.75" x14ac:dyDescent="0.25">
      <c r="A24" s="33" t="s">
        <v>3</v>
      </c>
      <c r="B24" s="48" t="s">
        <v>393</v>
      </c>
      <c r="C24" s="48"/>
      <c r="D24" s="48"/>
      <c r="E24" s="48"/>
      <c r="F24" s="48"/>
      <c r="G24" s="23"/>
      <c r="H24" s="23"/>
      <c r="I24" s="24"/>
      <c r="J24" s="80"/>
    </row>
    <row r="25" spans="1:10" ht="16.5" thickBot="1" x14ac:dyDescent="0.3">
      <c r="A25" s="9">
        <f>INDEX('Point Grid'!$C$8:$I$33,MATCH($A$1,'Point Grid'!$A$8:$A$33,0),MATCH(A24,'Point Grid'!$C$7:$I$7,0))</f>
        <v>0.5</v>
      </c>
      <c r="B25" s="48" t="s">
        <v>394</v>
      </c>
      <c r="C25" s="48"/>
      <c r="D25" s="48"/>
      <c r="E25" s="48"/>
      <c r="F25" s="48"/>
      <c r="G25" s="23"/>
      <c r="H25" s="23"/>
      <c r="I25" s="24"/>
      <c r="J25" s="80"/>
    </row>
    <row r="26" spans="1:10" ht="16.5" thickBot="1" x14ac:dyDescent="0.3">
      <c r="A26" s="5"/>
      <c r="B26" s="48"/>
      <c r="C26" s="48"/>
      <c r="D26" s="48"/>
      <c r="E26" s="48"/>
      <c r="F26" s="48"/>
      <c r="G26" s="23"/>
      <c r="H26" s="23"/>
      <c r="I26" s="24"/>
      <c r="J26" s="80"/>
    </row>
    <row r="27" spans="1:10" ht="15.75" x14ac:dyDescent="0.25">
      <c r="A27" s="28"/>
      <c r="B27" s="48"/>
      <c r="C27" s="48"/>
      <c r="D27" s="48"/>
      <c r="E27" s="48"/>
      <c r="F27" s="48"/>
      <c r="G27" s="23"/>
      <c r="H27" s="23"/>
      <c r="I27" s="24"/>
      <c r="J27" s="80"/>
    </row>
    <row r="28" spans="1:10" ht="15.75" x14ac:dyDescent="0.25">
      <c r="A28" s="33" t="s">
        <v>4</v>
      </c>
      <c r="B28" s="48" t="s">
        <v>395</v>
      </c>
      <c r="C28" s="48"/>
      <c r="D28" s="48"/>
      <c r="E28" s="48"/>
      <c r="F28" s="48"/>
      <c r="G28" s="23"/>
      <c r="H28" s="23"/>
      <c r="I28" s="24"/>
      <c r="J28" s="80"/>
    </row>
    <row r="29" spans="1:10" ht="16.5" thickBot="1" x14ac:dyDescent="0.3">
      <c r="A29" s="9">
        <f>INDEX('Point Grid'!$C$8:$I$33,MATCH($A$1,'Point Grid'!$A$8:$A$33,0),MATCH(A28,'Point Grid'!$C$7:$I$7,0))</f>
        <v>0.5</v>
      </c>
      <c r="B29" s="48"/>
      <c r="C29" s="48"/>
      <c r="D29" s="48"/>
      <c r="E29" s="48"/>
      <c r="F29" s="48"/>
      <c r="G29" s="23"/>
      <c r="H29" s="23"/>
      <c r="I29" s="24"/>
      <c r="J29" s="80"/>
    </row>
    <row r="30" spans="1:10" ht="16.5" thickBot="1" x14ac:dyDescent="0.3">
      <c r="A30" s="5"/>
      <c r="B30" s="50"/>
      <c r="C30" s="48"/>
      <c r="D30" s="48"/>
      <c r="E30" s="48"/>
      <c r="F30" s="48"/>
      <c r="G30" s="23"/>
      <c r="H30" s="23"/>
      <c r="I30" s="24"/>
      <c r="J30" s="80"/>
    </row>
    <row r="31" spans="1:10" ht="15.75" x14ac:dyDescent="0.25">
      <c r="A31" s="28"/>
      <c r="B31" s="48"/>
      <c r="C31" s="48"/>
      <c r="D31" s="48"/>
      <c r="E31" s="48"/>
      <c r="F31" s="48"/>
      <c r="G31" s="23"/>
      <c r="H31" s="23"/>
      <c r="I31" s="24"/>
      <c r="J31" s="80"/>
    </row>
    <row r="32" spans="1:10" ht="15.75" x14ac:dyDescent="0.25">
      <c r="A32" s="33" t="s">
        <v>5</v>
      </c>
      <c r="B32" s="48" t="s">
        <v>396</v>
      </c>
      <c r="C32" s="48"/>
      <c r="D32" s="48"/>
      <c r="E32" s="48"/>
      <c r="F32" s="48"/>
      <c r="G32" s="23"/>
      <c r="H32" s="23"/>
      <c r="I32" s="24"/>
      <c r="J32" s="80"/>
    </row>
    <row r="33" spans="1:10" ht="16.5" thickBot="1" x14ac:dyDescent="0.3">
      <c r="A33" s="9">
        <f>INDEX('Point Grid'!$C$8:$I$33,MATCH($A$1,'Point Grid'!$A$8:$A$33,0),MATCH(A32,'Point Grid'!$C$7:$I$7,0))</f>
        <v>0.25</v>
      </c>
      <c r="B33" s="48"/>
      <c r="C33" s="48"/>
      <c r="D33" s="48"/>
      <c r="E33" s="48"/>
      <c r="F33" s="48"/>
      <c r="G33" s="23"/>
      <c r="H33" s="23"/>
      <c r="I33" s="24"/>
      <c r="J33" s="80"/>
    </row>
    <row r="34" spans="1:10" ht="16.5" thickBot="1" x14ac:dyDescent="0.3">
      <c r="A34" s="5"/>
      <c r="B34" s="50"/>
      <c r="C34" s="48"/>
      <c r="D34" s="48"/>
      <c r="E34" s="48"/>
      <c r="F34" s="48"/>
      <c r="G34" s="23"/>
      <c r="H34" s="23"/>
      <c r="I34" s="24"/>
      <c r="J34" s="80"/>
    </row>
    <row r="35" spans="1:10" ht="16.5" thickBot="1" x14ac:dyDescent="0.3">
      <c r="A35" s="30"/>
      <c r="B35" s="91"/>
      <c r="C35" s="92"/>
      <c r="D35" s="92"/>
      <c r="E35" s="92"/>
      <c r="F35" s="92"/>
      <c r="G35" s="81"/>
      <c r="H35" s="81"/>
      <c r="I35" s="82"/>
      <c r="J35" s="80"/>
    </row>
    <row r="36" spans="1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1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1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1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1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1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1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1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1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1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1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1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1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7">
    <mergeCell ref="H1:I1"/>
    <mergeCell ref="D16:E16"/>
    <mergeCell ref="D15:E15"/>
    <mergeCell ref="D14:E14"/>
    <mergeCell ref="B16:C16"/>
    <mergeCell ref="B15:C15"/>
    <mergeCell ref="B14:C14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ignoredErrors>
    <ignoredError sqref="B15:C16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90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7" customWidth="1"/>
    <col min="2" max="2" width="16.7109375" style="27" customWidth="1"/>
    <col min="3" max="9" width="10.140625" style="27" customWidth="1"/>
    <col min="10" max="10" width="10.7109375" style="27" customWidth="1"/>
    <col min="11" max="16384" width="9.140625" style="27"/>
  </cols>
  <sheetData>
    <row r="1" spans="1:10" x14ac:dyDescent="0.25">
      <c r="A1" s="7">
        <v>26</v>
      </c>
      <c r="B1" s="40" t="s">
        <v>12</v>
      </c>
      <c r="C1" s="26"/>
      <c r="D1" s="26"/>
      <c r="E1" s="26"/>
      <c r="F1" s="26"/>
      <c r="G1" s="26"/>
      <c r="H1" s="221" t="s">
        <v>29</v>
      </c>
      <c r="I1" s="224"/>
    </row>
    <row r="2" spans="1:10" x14ac:dyDescent="0.25">
      <c r="A2" s="28"/>
      <c r="B2" s="25"/>
      <c r="C2" s="25"/>
      <c r="D2" s="25"/>
      <c r="E2" s="25"/>
      <c r="F2" s="25"/>
      <c r="G2" s="25"/>
      <c r="H2" s="25"/>
      <c r="I2" s="29"/>
    </row>
    <row r="3" spans="1:10" x14ac:dyDescent="0.25">
      <c r="A3" s="8" t="s">
        <v>13</v>
      </c>
      <c r="B3" s="23"/>
      <c r="C3" s="23"/>
      <c r="D3" s="23"/>
      <c r="E3" s="23"/>
      <c r="F3" s="23"/>
      <c r="G3" s="23"/>
      <c r="H3" s="23"/>
      <c r="I3" s="24"/>
      <c r="J3" s="80"/>
    </row>
    <row r="4" spans="1:10" x14ac:dyDescent="0.25">
      <c r="A4" s="9">
        <f>INDEX('Point Grid'!B:B,MATCH($A$1,'Point Grid'!A:A,0))</f>
        <v>2</v>
      </c>
      <c r="B4" s="23"/>
      <c r="C4" s="23"/>
      <c r="D4" s="23"/>
      <c r="E4" s="23"/>
      <c r="F4" s="23"/>
      <c r="G4" s="23"/>
      <c r="H4" s="23"/>
      <c r="I4" s="24"/>
      <c r="J4" s="80"/>
    </row>
    <row r="5" spans="1:10" x14ac:dyDescent="0.25">
      <c r="A5" s="28"/>
      <c r="B5" s="23"/>
      <c r="C5" s="23"/>
      <c r="D5" s="23"/>
      <c r="E5" s="23"/>
      <c r="F5" s="23"/>
      <c r="G5" s="23"/>
      <c r="H5" s="23"/>
      <c r="I5" s="24"/>
      <c r="J5" s="80"/>
    </row>
    <row r="6" spans="1:10" x14ac:dyDescent="0.25">
      <c r="A6" s="33" t="s">
        <v>2</v>
      </c>
      <c r="B6" s="23" t="s">
        <v>399</v>
      </c>
      <c r="C6" s="23"/>
      <c r="D6" s="23"/>
      <c r="E6" s="23"/>
      <c r="F6" s="23"/>
      <c r="G6" s="23"/>
      <c r="H6" s="23"/>
      <c r="I6" s="24"/>
      <c r="J6" s="80"/>
    </row>
    <row r="7" spans="1:10" ht="15.75" thickBot="1" x14ac:dyDescent="0.3">
      <c r="A7" s="9">
        <f>INDEX('Point Grid'!$C$8:$I$33,MATCH($A$1,'Point Grid'!$A$8:$A$33,0),MATCH(A6,'Point Grid'!$C$7:$I$7,0))</f>
        <v>0.5</v>
      </c>
      <c r="B7" s="83"/>
      <c r="C7" s="23"/>
      <c r="D7" s="23"/>
      <c r="E7" s="23"/>
      <c r="F7" s="23"/>
      <c r="G7" s="23"/>
      <c r="H7" s="23"/>
      <c r="I7" s="24"/>
      <c r="J7" s="80"/>
    </row>
    <row r="8" spans="1:10" ht="15.75" thickBot="1" x14ac:dyDescent="0.3">
      <c r="A8" s="5"/>
      <c r="B8" s="23"/>
      <c r="C8" s="23"/>
      <c r="D8" s="23"/>
      <c r="E8" s="23"/>
      <c r="F8" s="23"/>
      <c r="G8" s="23"/>
      <c r="H8" s="23"/>
      <c r="I8" s="24"/>
      <c r="J8" s="80"/>
    </row>
    <row r="9" spans="1:10" x14ac:dyDescent="0.25">
      <c r="A9" s="28"/>
      <c r="B9" s="83"/>
      <c r="C9" s="23"/>
      <c r="D9" s="23"/>
      <c r="E9" s="23"/>
      <c r="F9" s="23"/>
      <c r="G9" s="23"/>
      <c r="H9" s="23"/>
      <c r="I9" s="24"/>
      <c r="J9" s="80"/>
    </row>
    <row r="10" spans="1:10" x14ac:dyDescent="0.25">
      <c r="A10" s="33" t="s">
        <v>3</v>
      </c>
      <c r="B10" s="23" t="s">
        <v>402</v>
      </c>
      <c r="C10" s="23"/>
      <c r="D10" s="23"/>
      <c r="E10" s="23"/>
      <c r="F10" s="23"/>
      <c r="G10" s="23"/>
      <c r="H10" s="23"/>
      <c r="I10" s="24"/>
      <c r="J10" s="80"/>
    </row>
    <row r="11" spans="1:10" ht="15.75" thickBot="1" x14ac:dyDescent="0.3">
      <c r="A11" s="9">
        <f>INDEX('Point Grid'!$C$8:$I$33,MATCH($A$1,'Point Grid'!$A$8:$A$33,0),MATCH(A10,'Point Grid'!$C$7:$I$7,0))</f>
        <v>1.5</v>
      </c>
      <c r="B11" s="23"/>
      <c r="C11" s="23"/>
      <c r="D11" s="23"/>
      <c r="E11" s="23"/>
      <c r="F11" s="23"/>
      <c r="G11" s="23"/>
      <c r="H11" s="23"/>
      <c r="I11" s="24"/>
      <c r="J11" s="80"/>
    </row>
    <row r="12" spans="1:10" ht="15.75" thickBot="1" x14ac:dyDescent="0.3">
      <c r="A12" s="5"/>
      <c r="B12" s="83"/>
      <c r="C12" s="23"/>
      <c r="D12" s="23"/>
      <c r="E12" s="23"/>
      <c r="F12" s="23"/>
      <c r="G12" s="23"/>
      <c r="H12" s="23"/>
      <c r="I12" s="24"/>
      <c r="J12" s="80"/>
    </row>
    <row r="13" spans="1:10" x14ac:dyDescent="0.25">
      <c r="A13" s="54"/>
      <c r="B13" s="83"/>
      <c r="C13" s="23"/>
      <c r="D13" s="23"/>
      <c r="E13" s="23"/>
      <c r="F13" s="23"/>
      <c r="G13" s="23"/>
      <c r="H13" s="23"/>
      <c r="I13" s="24"/>
      <c r="J13" s="80"/>
    </row>
    <row r="14" spans="1:10" x14ac:dyDescent="0.25">
      <c r="A14" s="33"/>
      <c r="B14" s="23"/>
      <c r="C14" s="23"/>
      <c r="D14" s="23"/>
      <c r="E14" s="23"/>
      <c r="F14" s="23"/>
      <c r="G14" s="23"/>
      <c r="H14" s="23"/>
      <c r="I14" s="24"/>
      <c r="J14" s="80"/>
    </row>
    <row r="15" spans="1:10" x14ac:dyDescent="0.25">
      <c r="A15" s="9"/>
      <c r="B15" s="23"/>
      <c r="C15" s="23"/>
      <c r="D15" s="23"/>
      <c r="E15" s="23"/>
      <c r="F15" s="23"/>
      <c r="G15" s="23"/>
      <c r="H15" s="23"/>
      <c r="I15" s="24"/>
      <c r="J15" s="80"/>
    </row>
    <row r="16" spans="1:10" x14ac:dyDescent="0.25">
      <c r="A16" s="56"/>
      <c r="B16" s="83"/>
      <c r="C16" s="23"/>
      <c r="D16" s="23"/>
      <c r="E16" s="23"/>
      <c r="F16" s="23"/>
      <c r="G16" s="23"/>
      <c r="H16" s="23"/>
      <c r="I16" s="24"/>
      <c r="J16" s="80"/>
    </row>
    <row r="17" spans="1:10" x14ac:dyDescent="0.25">
      <c r="A17" s="28"/>
      <c r="B17" s="83"/>
      <c r="C17" s="23"/>
      <c r="D17" s="23"/>
      <c r="E17" s="23"/>
      <c r="F17" s="23"/>
      <c r="G17" s="23"/>
      <c r="H17" s="23"/>
      <c r="I17" s="24"/>
      <c r="J17" s="80"/>
    </row>
    <row r="18" spans="1:10" x14ac:dyDescent="0.25">
      <c r="A18" s="33"/>
      <c r="B18" s="23"/>
      <c r="C18" s="23"/>
      <c r="D18" s="23"/>
      <c r="E18" s="23"/>
      <c r="F18" s="23"/>
      <c r="G18" s="23"/>
      <c r="H18" s="23"/>
      <c r="I18" s="24"/>
      <c r="J18" s="80"/>
    </row>
    <row r="19" spans="1:10" x14ac:dyDescent="0.25">
      <c r="A19" s="9"/>
      <c r="B19" s="83"/>
      <c r="C19" s="23"/>
      <c r="D19" s="23"/>
      <c r="E19" s="23"/>
      <c r="F19" s="23"/>
      <c r="G19" s="23"/>
      <c r="H19" s="23"/>
      <c r="I19" s="24"/>
      <c r="J19" s="80"/>
    </row>
    <row r="20" spans="1:10" ht="15.75" thickBot="1" x14ac:dyDescent="0.3">
      <c r="A20" s="30"/>
      <c r="B20" s="81"/>
      <c r="C20" s="81"/>
      <c r="D20" s="81"/>
      <c r="E20" s="81"/>
      <c r="F20" s="81"/>
      <c r="G20" s="81"/>
      <c r="H20" s="81"/>
      <c r="I20" s="82"/>
      <c r="J20" s="80"/>
    </row>
    <row r="21" spans="1:10" x14ac:dyDescent="0.25">
      <c r="B21" s="80"/>
      <c r="C21" s="80"/>
      <c r="D21" s="80"/>
      <c r="E21" s="80"/>
      <c r="F21" s="80"/>
      <c r="G21" s="80"/>
      <c r="H21" s="80"/>
      <c r="I21" s="80"/>
      <c r="J21" s="80"/>
    </row>
    <row r="22" spans="1:10" x14ac:dyDescent="0.25">
      <c r="B22" s="80"/>
      <c r="C22" s="80"/>
      <c r="D22" s="80"/>
      <c r="E22" s="80"/>
      <c r="F22" s="80"/>
      <c r="G22" s="80"/>
      <c r="H22" s="80"/>
      <c r="I22" s="80"/>
      <c r="J22" s="80"/>
    </row>
    <row r="23" spans="1:10" x14ac:dyDescent="0.25">
      <c r="B23" s="80"/>
      <c r="C23" s="80"/>
      <c r="D23" s="80"/>
      <c r="E23" s="80"/>
      <c r="F23" s="80"/>
      <c r="G23" s="80"/>
      <c r="H23" s="80"/>
      <c r="I23" s="80"/>
      <c r="J23" s="80"/>
    </row>
    <row r="24" spans="1:10" x14ac:dyDescent="0.25">
      <c r="B24" s="80"/>
      <c r="C24" s="80"/>
      <c r="D24" s="80"/>
      <c r="E24" s="80"/>
      <c r="F24" s="80"/>
      <c r="G24" s="80"/>
      <c r="H24" s="80"/>
      <c r="I24" s="80"/>
      <c r="J24" s="80"/>
    </row>
    <row r="25" spans="1:10" x14ac:dyDescent="0.25">
      <c r="B25" s="80"/>
      <c r="C25" s="80"/>
      <c r="D25" s="80"/>
      <c r="E25" s="80"/>
      <c r="F25" s="80"/>
      <c r="G25" s="80"/>
      <c r="H25" s="80"/>
      <c r="I25" s="80"/>
      <c r="J25" s="80"/>
    </row>
    <row r="26" spans="1:10" x14ac:dyDescent="0.25">
      <c r="B26" s="80"/>
      <c r="C26" s="80"/>
      <c r="D26" s="80"/>
      <c r="E26" s="80"/>
      <c r="F26" s="80"/>
      <c r="G26" s="80"/>
      <c r="H26" s="80"/>
      <c r="I26" s="80"/>
      <c r="J26" s="80"/>
    </row>
    <row r="27" spans="1:10" x14ac:dyDescent="0.25">
      <c r="B27" s="80"/>
      <c r="C27" s="80"/>
      <c r="D27" s="80"/>
      <c r="E27" s="80"/>
      <c r="F27" s="80"/>
      <c r="G27" s="80"/>
      <c r="H27" s="80"/>
      <c r="I27" s="80"/>
      <c r="J27" s="80"/>
    </row>
    <row r="28" spans="1:10" x14ac:dyDescent="0.25">
      <c r="B28" s="80"/>
      <c r="C28" s="80"/>
      <c r="D28" s="80"/>
      <c r="E28" s="80"/>
      <c r="F28" s="80"/>
      <c r="G28" s="80"/>
      <c r="H28" s="80"/>
      <c r="I28" s="80"/>
      <c r="J28" s="80"/>
    </row>
    <row r="29" spans="1:10" x14ac:dyDescent="0.25">
      <c r="B29" s="80"/>
      <c r="C29" s="80"/>
      <c r="D29" s="80"/>
      <c r="E29" s="80"/>
      <c r="F29" s="80"/>
      <c r="G29" s="80"/>
      <c r="H29" s="80"/>
      <c r="I29" s="80"/>
      <c r="J29" s="80"/>
    </row>
    <row r="30" spans="1:10" x14ac:dyDescent="0.25">
      <c r="B30" s="80"/>
      <c r="C30" s="80"/>
      <c r="D30" s="80"/>
      <c r="E30" s="80"/>
      <c r="F30" s="80"/>
      <c r="G30" s="80"/>
      <c r="H30" s="80"/>
      <c r="I30" s="80"/>
      <c r="J30" s="80"/>
    </row>
    <row r="31" spans="1:10" x14ac:dyDescent="0.25">
      <c r="B31" s="80"/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B33" s="80"/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B34" s="80"/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x14ac:dyDescent="0.25">
      <c r="B45" s="80"/>
      <c r="C45" s="80"/>
      <c r="D45" s="80"/>
      <c r="E45" s="80"/>
      <c r="F45" s="80"/>
      <c r="G45" s="80"/>
      <c r="H45" s="80"/>
      <c r="I45" s="80"/>
      <c r="J45" s="80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B54" s="80"/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B57" s="80"/>
      <c r="C57" s="80"/>
      <c r="D57" s="80"/>
      <c r="E57" s="80"/>
      <c r="F57" s="80"/>
      <c r="G57" s="80"/>
      <c r="H57" s="80"/>
      <c r="I57" s="80"/>
      <c r="J57" s="80"/>
    </row>
    <row r="58" spans="2:10" x14ac:dyDescent="0.25">
      <c r="B58" s="80"/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B59" s="80"/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B62" s="80"/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B63" s="80"/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B64" s="80"/>
      <c r="C64" s="80"/>
      <c r="D64" s="80"/>
      <c r="E64" s="80"/>
      <c r="F64" s="80"/>
      <c r="G64" s="80"/>
      <c r="H64" s="80"/>
      <c r="I64" s="80"/>
      <c r="J64" s="80"/>
    </row>
    <row r="65" spans="2:10" x14ac:dyDescent="0.25">
      <c r="B65" s="80"/>
      <c r="C65" s="80"/>
      <c r="D65" s="80"/>
      <c r="E65" s="80"/>
      <c r="F65" s="80"/>
      <c r="G65" s="80"/>
      <c r="H65" s="80"/>
      <c r="I65" s="80"/>
      <c r="J65" s="80"/>
    </row>
    <row r="66" spans="2:10" x14ac:dyDescent="0.25">
      <c r="B66" s="80"/>
      <c r="C66" s="80"/>
      <c r="D66" s="80"/>
      <c r="E66" s="80"/>
      <c r="F66" s="80"/>
      <c r="G66" s="80"/>
      <c r="H66" s="80"/>
      <c r="I66" s="80"/>
      <c r="J66" s="80"/>
    </row>
    <row r="67" spans="2:10" x14ac:dyDescent="0.25">
      <c r="B67" s="80"/>
      <c r="C67" s="80"/>
      <c r="D67" s="80"/>
      <c r="E67" s="80"/>
      <c r="F67" s="80"/>
      <c r="G67" s="80"/>
      <c r="H67" s="80"/>
      <c r="I67" s="80"/>
      <c r="J67" s="80"/>
    </row>
    <row r="68" spans="2:10" x14ac:dyDescent="0.25">
      <c r="B68" s="80"/>
      <c r="C68" s="80"/>
      <c r="D68" s="80"/>
      <c r="E68" s="80"/>
      <c r="F68" s="80"/>
      <c r="G68" s="80"/>
      <c r="H68" s="80"/>
      <c r="I68" s="80"/>
      <c r="J68" s="80"/>
    </row>
    <row r="69" spans="2:10" x14ac:dyDescent="0.25">
      <c r="B69" s="80"/>
      <c r="C69" s="80"/>
      <c r="D69" s="80"/>
      <c r="E69" s="80"/>
      <c r="F69" s="80"/>
      <c r="G69" s="80"/>
      <c r="H69" s="80"/>
      <c r="I69" s="80"/>
      <c r="J69" s="80"/>
    </row>
    <row r="70" spans="2:10" x14ac:dyDescent="0.25">
      <c r="B70" s="80"/>
      <c r="C70" s="80"/>
      <c r="D70" s="80"/>
      <c r="E70" s="80"/>
      <c r="F70" s="80"/>
      <c r="G70" s="80"/>
      <c r="H70" s="80"/>
      <c r="I70" s="80"/>
      <c r="J70" s="80"/>
    </row>
    <row r="71" spans="2:10" x14ac:dyDescent="0.25">
      <c r="B71" s="80"/>
      <c r="C71" s="80"/>
      <c r="D71" s="80"/>
      <c r="E71" s="80"/>
      <c r="F71" s="80"/>
      <c r="G71" s="80"/>
      <c r="H71" s="80"/>
      <c r="I71" s="80"/>
      <c r="J71" s="80"/>
    </row>
    <row r="72" spans="2:10" x14ac:dyDescent="0.25">
      <c r="B72" s="80"/>
      <c r="C72" s="80"/>
      <c r="D72" s="80"/>
      <c r="E72" s="80"/>
      <c r="F72" s="80"/>
      <c r="G72" s="80"/>
      <c r="H72" s="80"/>
      <c r="I72" s="80"/>
      <c r="J72" s="80"/>
    </row>
    <row r="73" spans="2:10" x14ac:dyDescent="0.25">
      <c r="B73" s="80"/>
      <c r="C73" s="80"/>
      <c r="D73" s="80"/>
      <c r="E73" s="80"/>
      <c r="F73" s="80"/>
      <c r="G73" s="80"/>
      <c r="H73" s="80"/>
      <c r="I73" s="80"/>
      <c r="J73" s="80"/>
    </row>
    <row r="74" spans="2:10" x14ac:dyDescent="0.25">
      <c r="B74" s="80"/>
      <c r="C74" s="80"/>
      <c r="D74" s="80"/>
      <c r="E74" s="80"/>
      <c r="F74" s="80"/>
      <c r="G74" s="80"/>
      <c r="H74" s="80"/>
      <c r="I74" s="80"/>
      <c r="J74" s="80"/>
    </row>
    <row r="75" spans="2:10" x14ac:dyDescent="0.25">
      <c r="B75" s="80"/>
      <c r="C75" s="80"/>
      <c r="D75" s="80"/>
      <c r="E75" s="80"/>
      <c r="F75" s="80"/>
      <c r="G75" s="80"/>
      <c r="H75" s="80"/>
      <c r="I75" s="80"/>
      <c r="J75" s="80"/>
    </row>
    <row r="76" spans="2:10" x14ac:dyDescent="0.25">
      <c r="B76" s="80"/>
      <c r="C76" s="80"/>
      <c r="D76" s="80"/>
      <c r="E76" s="80"/>
      <c r="F76" s="80"/>
      <c r="G76" s="80"/>
      <c r="H76" s="80"/>
      <c r="I76" s="80"/>
      <c r="J76" s="80"/>
    </row>
    <row r="77" spans="2:10" x14ac:dyDescent="0.25">
      <c r="B77" s="80"/>
      <c r="C77" s="80"/>
      <c r="D77" s="80"/>
      <c r="E77" s="80"/>
      <c r="F77" s="80"/>
      <c r="G77" s="80"/>
      <c r="H77" s="80"/>
      <c r="I77" s="80"/>
      <c r="J77" s="80"/>
    </row>
    <row r="78" spans="2:10" x14ac:dyDescent="0.25">
      <c r="B78" s="80"/>
      <c r="C78" s="80"/>
      <c r="D78" s="80"/>
      <c r="E78" s="80"/>
      <c r="F78" s="80"/>
      <c r="G78" s="80"/>
      <c r="H78" s="80"/>
      <c r="I78" s="80"/>
      <c r="J78" s="80"/>
    </row>
    <row r="79" spans="2:10" x14ac:dyDescent="0.25">
      <c r="B79" s="80"/>
      <c r="C79" s="80"/>
      <c r="D79" s="80"/>
      <c r="E79" s="80"/>
      <c r="F79" s="80"/>
      <c r="G79" s="80"/>
      <c r="H79" s="80"/>
      <c r="I79" s="80"/>
      <c r="J79" s="80"/>
    </row>
    <row r="80" spans="2:10" x14ac:dyDescent="0.25">
      <c r="B80" s="80"/>
      <c r="C80" s="80"/>
      <c r="D80" s="80"/>
      <c r="E80" s="80"/>
      <c r="F80" s="80"/>
      <c r="G80" s="80"/>
      <c r="H80" s="80"/>
      <c r="I80" s="80"/>
      <c r="J80" s="80"/>
    </row>
    <row r="81" spans="2:10" x14ac:dyDescent="0.25">
      <c r="B81" s="80"/>
      <c r="C81" s="80"/>
      <c r="D81" s="80"/>
      <c r="E81" s="80"/>
      <c r="F81" s="80"/>
      <c r="G81" s="80"/>
      <c r="H81" s="80"/>
      <c r="I81" s="80"/>
      <c r="J81" s="80"/>
    </row>
    <row r="82" spans="2:10" x14ac:dyDescent="0.25">
      <c r="B82" s="80"/>
      <c r="C82" s="80"/>
      <c r="D82" s="80"/>
      <c r="E82" s="80"/>
      <c r="F82" s="80"/>
      <c r="G82" s="80"/>
      <c r="H82" s="80"/>
      <c r="I82" s="80"/>
      <c r="J82" s="80"/>
    </row>
    <row r="83" spans="2:10" x14ac:dyDescent="0.25">
      <c r="B83" s="80"/>
      <c r="C83" s="80"/>
      <c r="D83" s="80"/>
      <c r="E83" s="80"/>
      <c r="F83" s="80"/>
      <c r="G83" s="80"/>
      <c r="H83" s="80"/>
      <c r="I83" s="80"/>
      <c r="J83" s="80"/>
    </row>
    <row r="84" spans="2:10" x14ac:dyDescent="0.25">
      <c r="B84" s="80"/>
      <c r="C84" s="80"/>
      <c r="D84" s="80"/>
      <c r="E84" s="80"/>
      <c r="F84" s="80"/>
      <c r="G84" s="80"/>
      <c r="H84" s="80"/>
      <c r="I84" s="80"/>
      <c r="J84" s="80"/>
    </row>
    <row r="85" spans="2:10" x14ac:dyDescent="0.25">
      <c r="B85" s="80"/>
      <c r="C85" s="80"/>
      <c r="D85" s="80"/>
      <c r="E85" s="80"/>
      <c r="F85" s="80"/>
      <c r="G85" s="80"/>
      <c r="H85" s="80"/>
      <c r="I85" s="80"/>
      <c r="J85" s="80"/>
    </row>
    <row r="86" spans="2:10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2:10" x14ac:dyDescent="0.25">
      <c r="B87" s="80"/>
      <c r="C87" s="80"/>
      <c r="D87" s="80"/>
      <c r="E87" s="80"/>
      <c r="F87" s="80"/>
      <c r="G87" s="80"/>
      <c r="H87" s="80"/>
      <c r="I87" s="80"/>
      <c r="J87" s="80"/>
    </row>
    <row r="88" spans="2:10" x14ac:dyDescent="0.25">
      <c r="B88" s="80"/>
      <c r="C88" s="80"/>
      <c r="D88" s="80"/>
      <c r="E88" s="80"/>
      <c r="F88" s="80"/>
      <c r="G88" s="80"/>
      <c r="H88" s="80"/>
      <c r="I88" s="80"/>
      <c r="J88" s="80"/>
    </row>
    <row r="89" spans="2:10" x14ac:dyDescent="0.25">
      <c r="B89" s="80"/>
      <c r="C89" s="80"/>
      <c r="D89" s="80"/>
      <c r="E89" s="80"/>
      <c r="F89" s="80"/>
      <c r="G89" s="80"/>
      <c r="H89" s="80"/>
      <c r="I89" s="80"/>
      <c r="J89" s="80"/>
    </row>
    <row r="90" spans="2:10" x14ac:dyDescent="0.25">
      <c r="B90" s="80"/>
      <c r="C90" s="80"/>
      <c r="D90" s="80"/>
      <c r="E90" s="80"/>
      <c r="F90" s="80"/>
      <c r="G90" s="80"/>
      <c r="H90" s="80"/>
      <c r="I90" s="80"/>
      <c r="J90" s="80"/>
    </row>
  </sheetData>
  <mergeCells count="1">
    <mergeCell ref="H1:I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2022-05-02T15:46:47Z</dcterms:modified>
</cp:coreProperties>
</file>