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esktop\OneDrive\Exam-6US\syllabu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55" r:id="rId2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5" l="1"/>
  <c r="A4" i="28"/>
  <c r="A4" i="29"/>
  <c r="A4" i="30"/>
  <c r="A4" i="23"/>
  <c r="A4" i="21"/>
  <c r="A4" i="22"/>
  <c r="A4" i="20"/>
  <c r="A4" i="54"/>
  <c r="A4" i="35"/>
  <c r="A4" i="36"/>
  <c r="A4" i="39"/>
  <c r="A4" i="40"/>
  <c r="A4" i="41"/>
  <c r="A4" i="42"/>
  <c r="A4" i="49"/>
  <c r="A4" i="50"/>
  <c r="A4" i="51"/>
  <c r="A4" i="52"/>
  <c r="A4" i="53"/>
  <c r="A4" i="5"/>
  <c r="A4" i="4"/>
  <c r="A22" i="4" l="1"/>
  <c r="A26" i="4"/>
  <c r="A18" i="55"/>
  <c r="A14" i="55"/>
  <c r="A7" i="55"/>
  <c r="A20" i="28"/>
  <c r="A16" i="28"/>
  <c r="A12" i="28"/>
  <c r="A8" i="28"/>
  <c r="A27" i="29"/>
  <c r="A23" i="29"/>
  <c r="A25" i="30"/>
  <c r="A18" i="30"/>
  <c r="A21" i="23"/>
  <c r="A17" i="23"/>
  <c r="A13" i="23"/>
  <c r="A19" i="22"/>
  <c r="A15" i="22"/>
  <c r="A11" i="22"/>
  <c r="A19" i="21"/>
  <c r="A15" i="21"/>
  <c r="A36" i="20"/>
  <c r="A32" i="20"/>
  <c r="A28" i="20"/>
  <c r="A29" i="54"/>
  <c r="A25" i="54"/>
  <c r="A21" i="54"/>
  <c r="A17" i="54"/>
  <c r="A23" i="35"/>
  <c r="A35" i="36"/>
  <c r="A16" i="37"/>
  <c r="A12" i="37"/>
  <c r="A32" i="38"/>
  <c r="A36" i="39"/>
  <c r="A26" i="39"/>
  <c r="A22" i="39"/>
  <c r="A20" i="40"/>
  <c r="A16" i="40"/>
  <c r="A12" i="40"/>
  <c r="A7" i="40"/>
  <c r="A14" i="41"/>
  <c r="A15" i="42"/>
  <c r="A11" i="42"/>
  <c r="A7" i="42"/>
  <c r="A25" i="49"/>
  <c r="A21" i="49"/>
  <c r="A17" i="49"/>
  <c r="A19" i="50"/>
  <c r="A15" i="50"/>
  <c r="A11" i="50"/>
  <c r="A7" i="50"/>
  <c r="A24" i="51"/>
  <c r="A20" i="51"/>
  <c r="A13" i="51"/>
  <c r="A7" i="51"/>
  <c r="A31" i="52"/>
  <c r="A27" i="52"/>
  <c r="A23" i="52"/>
  <c r="A19" i="52"/>
  <c r="A16" i="53"/>
  <c r="A11" i="53"/>
  <c r="A7" i="53"/>
  <c r="A21" i="5"/>
  <c r="A17" i="5"/>
  <c r="A13" i="5"/>
  <c r="A9" i="5"/>
  <c r="A30" i="4"/>
  <c r="A15" i="4"/>
  <c r="A11" i="4"/>
  <c r="A7" i="4"/>
  <c r="A15" i="2"/>
  <c r="A19" i="2"/>
  <c r="A11" i="2"/>
  <c r="A7" i="2"/>
  <c r="L32" i="1"/>
  <c r="B32" i="1"/>
  <c r="B31" i="1"/>
  <c r="B30" i="1"/>
  <c r="B29" i="1"/>
  <c r="B28" i="1"/>
  <c r="B27" i="1"/>
  <c r="B26" i="1"/>
  <c r="B25" i="1"/>
  <c r="B24" i="1"/>
  <c r="B23" i="1"/>
  <c r="B22" i="1"/>
  <c r="B21" i="1"/>
  <c r="A4" i="37" s="1"/>
  <c r="B20" i="1"/>
  <c r="A4" i="38" s="1"/>
  <c r="B19" i="1"/>
  <c r="B18" i="1"/>
  <c r="B17" i="1"/>
  <c r="B16" i="1"/>
  <c r="B15" i="1"/>
  <c r="B14" i="1"/>
  <c r="B13" i="1"/>
  <c r="B12" i="1"/>
  <c r="B11" i="1"/>
  <c r="L26" i="1"/>
  <c r="L31" i="1"/>
  <c r="L30" i="1"/>
  <c r="L29" i="1"/>
  <c r="L28" i="1"/>
  <c r="L27" i="1"/>
  <c r="L9" i="1"/>
  <c r="L10" i="1"/>
  <c r="L11" i="1"/>
  <c r="L12" i="1"/>
  <c r="L13" i="1"/>
  <c r="L14" i="1"/>
  <c r="L15" i="1"/>
  <c r="L16" i="1"/>
  <c r="L17" i="1"/>
  <c r="L18" i="1"/>
  <c r="L19" i="1"/>
  <c r="L20" i="1"/>
  <c r="L21" i="1"/>
  <c r="L22" i="1"/>
  <c r="L23" i="1"/>
  <c r="L24" i="1"/>
  <c r="L25" i="1"/>
  <c r="L8" i="1"/>
  <c r="B9" i="1"/>
  <c r="B10" i="1"/>
  <c r="B8" i="1"/>
  <c r="A4" i="2" s="1"/>
  <c r="M8" i="1" s="1" a="1"/>
  <c r="M8" i="1" s="1"/>
  <c r="J15" i="1"/>
  <c r="J32" i="1"/>
  <c r="J25" i="1"/>
  <c r="J20" i="1"/>
  <c r="J9" i="1"/>
  <c r="J8" i="1"/>
  <c r="J18" i="1"/>
  <c r="J29" i="1"/>
  <c r="J30" i="1"/>
  <c r="J13" i="1"/>
  <c r="J21" i="1"/>
  <c r="J16" i="1"/>
  <c r="J10" i="1"/>
  <c r="J19" i="1"/>
  <c r="J12" i="1"/>
  <c r="J17" i="1"/>
  <c r="J27" i="1"/>
  <c r="J28" i="1"/>
  <c r="J11" i="1"/>
  <c r="J31" i="1"/>
  <c r="J23" i="1"/>
  <c r="J22" i="1"/>
  <c r="J24" i="1"/>
  <c r="J26" i="1"/>
  <c r="J14" i="1"/>
  <c r="S10" i="1" l="1" a="1"/>
  <c r="S10" i="1" s="1"/>
  <c r="M14" i="1" a="1"/>
  <c r="M14" i="1" s="1"/>
  <c r="Q18" i="1" a="1"/>
  <c r="Q18" i="1" s="1"/>
  <c r="R22" i="1" a="1"/>
  <c r="R22" i="1" s="1"/>
  <c r="S11" i="1" a="1"/>
  <c r="S11" i="1" s="1"/>
  <c r="S15" i="1" a="1"/>
  <c r="S15" i="1" s="1"/>
  <c r="M19" i="1" a="1"/>
  <c r="M19" i="1" s="1"/>
  <c r="S23" i="1" a="1"/>
  <c r="S23" i="1" s="1"/>
  <c r="M27" i="1" a="1"/>
  <c r="M27" i="1" s="1"/>
  <c r="O31" i="1" a="1"/>
  <c r="O31" i="1" s="1"/>
  <c r="S12" i="1" a="1"/>
  <c r="S12" i="1" s="1"/>
  <c r="M16" i="1" a="1"/>
  <c r="M16" i="1" s="1"/>
  <c r="R20" i="1" a="1"/>
  <c r="R20" i="1" s="1"/>
  <c r="M24" i="1" a="1"/>
  <c r="M24" i="1" s="1"/>
  <c r="S28" i="1" a="1"/>
  <c r="S28" i="1" s="1"/>
  <c r="N32" i="1" a="1"/>
  <c r="N32" i="1" s="1"/>
  <c r="R9" i="1" a="1"/>
  <c r="R9" i="1" s="1"/>
  <c r="M13" i="1" a="1"/>
  <c r="M13" i="1" s="1"/>
  <c r="P17" i="1" a="1"/>
  <c r="P17" i="1" s="1"/>
  <c r="P21" i="1" a="1"/>
  <c r="P21" i="1" s="1"/>
  <c r="P25" i="1" a="1"/>
  <c r="P25" i="1" s="1"/>
  <c r="S29" i="1" a="1"/>
  <c r="S29" i="1" s="1"/>
  <c r="N26" i="1" a="1"/>
  <c r="N26" i="1" s="1"/>
  <c r="N30" i="1" a="1"/>
  <c r="N30" i="1" s="1"/>
  <c r="S18" i="1" a="1"/>
  <c r="S18" i="1" s="1"/>
  <c r="R11" i="1" a="1"/>
  <c r="R11" i="1" s="1"/>
  <c r="M11" i="1" a="1"/>
  <c r="M11" i="1" s="1"/>
  <c r="M3" i="1"/>
  <c r="S8" i="1" a="1"/>
  <c r="S8" i="1" s="1"/>
  <c r="R8" i="1" a="1"/>
  <c r="R8" i="1" s="1"/>
  <c r="N8" i="1" a="1"/>
  <c r="N8" i="1" s="1"/>
  <c r="Q8" i="1" a="1"/>
  <c r="Q8" i="1" s="1"/>
  <c r="P8" i="1" a="1"/>
  <c r="P8" i="1" s="1"/>
  <c r="O8" i="1" a="1"/>
  <c r="O8" i="1" s="1"/>
  <c r="O11" i="1" l="1" a="1"/>
  <c r="O11" i="1" s="1"/>
  <c r="P14" i="1" a="1"/>
  <c r="P14" i="1" s="1"/>
  <c r="R14" i="1" a="1"/>
  <c r="R14" i="1" s="1"/>
  <c r="Q29" i="1" a="1"/>
  <c r="Q29" i="1" s="1"/>
  <c r="M15" i="1" a="1"/>
  <c r="M15" i="1" s="1"/>
  <c r="S20" i="1" a="1"/>
  <c r="S20" i="1" s="1"/>
  <c r="N20" i="1" a="1"/>
  <c r="N20" i="1" s="1"/>
  <c r="Q24" i="1" a="1"/>
  <c r="Q24" i="1" s="1"/>
  <c r="M25" i="1" a="1"/>
  <c r="M25" i="1" s="1"/>
  <c r="R15" i="1" a="1"/>
  <c r="R15" i="1" s="1"/>
  <c r="R31" i="1" a="1"/>
  <c r="R31" i="1" s="1"/>
  <c r="Q14" i="1" a="1"/>
  <c r="Q14" i="1" s="1"/>
  <c r="O15" i="1" a="1"/>
  <c r="O15" i="1" s="1"/>
  <c r="O14" i="1" a="1"/>
  <c r="O14" i="1" s="1"/>
  <c r="N14" i="1" a="1"/>
  <c r="N14" i="1" s="1"/>
  <c r="S14" i="1" a="1"/>
  <c r="S14" i="1" s="1"/>
  <c r="R24" i="1" a="1"/>
  <c r="R24" i="1" s="1"/>
  <c r="P31" i="1" a="1"/>
  <c r="P31" i="1" s="1"/>
  <c r="R28" i="1" a="1"/>
  <c r="R28" i="1" s="1"/>
  <c r="N24" i="1" a="1"/>
  <c r="N24" i="1" s="1"/>
  <c r="P24" i="1" a="1"/>
  <c r="P24" i="1" s="1"/>
  <c r="R13" i="1" a="1"/>
  <c r="R13" i="1" s="1"/>
  <c r="R29" i="1" a="1"/>
  <c r="R29" i="1" s="1"/>
  <c r="S31" i="1" a="1"/>
  <c r="S31" i="1" s="1"/>
  <c r="N31" i="1" a="1"/>
  <c r="N31" i="1" s="1"/>
  <c r="O24" i="1" a="1"/>
  <c r="O24" i="1" s="1"/>
  <c r="N15" i="1" a="1"/>
  <c r="N15" i="1" s="1"/>
  <c r="O13" i="1" a="1"/>
  <c r="O13" i="1" s="1"/>
  <c r="P15" i="1" a="1"/>
  <c r="P15" i="1" s="1"/>
  <c r="M29" i="1" a="1"/>
  <c r="M29" i="1" s="1"/>
  <c r="Q31" i="1" a="1"/>
  <c r="Q31" i="1" s="1"/>
  <c r="S13" i="1" a="1"/>
  <c r="S13" i="1" s="1"/>
  <c r="M31" i="1" a="1"/>
  <c r="M31" i="1" s="1"/>
  <c r="N29" i="1" a="1"/>
  <c r="N29" i="1" s="1"/>
  <c r="N13" i="1" a="1"/>
  <c r="N13" i="1" s="1"/>
  <c r="Q15" i="1" a="1"/>
  <c r="Q15" i="1" s="1"/>
  <c r="Q13" i="1" a="1"/>
  <c r="Q13" i="1" s="1"/>
  <c r="O28" i="1" a="1"/>
  <c r="O28" i="1" s="1"/>
  <c r="Q19" i="1" a="1"/>
  <c r="Q19" i="1" s="1"/>
  <c r="M12" i="1" a="1"/>
  <c r="M12" i="1" s="1"/>
  <c r="O9" i="1" a="1"/>
  <c r="O9" i="1" s="1"/>
  <c r="Q25" i="1" a="1"/>
  <c r="Q25" i="1" s="1"/>
  <c r="R25" i="1" a="1"/>
  <c r="R25" i="1" s="1"/>
  <c r="S25" i="1" a="1"/>
  <c r="S25" i="1" s="1"/>
  <c r="N25" i="1" a="1"/>
  <c r="N25" i="1" s="1"/>
  <c r="N28" i="1" a="1"/>
  <c r="N28" i="1" s="1"/>
  <c r="M17" i="1" a="1"/>
  <c r="M17" i="1" s="1"/>
  <c r="O32" i="1" a="1"/>
  <c r="O32" i="1" s="1"/>
  <c r="O21" i="1" a="1"/>
  <c r="O21" i="1" s="1"/>
  <c r="M22" i="1" a="1"/>
  <c r="M22" i="1" s="1"/>
  <c r="P22" i="1" a="1"/>
  <c r="P22" i="1" s="1"/>
  <c r="S26" i="1" a="1"/>
  <c r="S26" i="1" s="1"/>
  <c r="P13" i="1" a="1"/>
  <c r="P13" i="1" s="1"/>
  <c r="O29" i="1" a="1"/>
  <c r="O29" i="1" s="1"/>
  <c r="P29" i="1" a="1"/>
  <c r="P29" i="1" s="1"/>
  <c r="N19" i="1" a="1"/>
  <c r="N19" i="1" s="1"/>
  <c r="M9" i="1" a="1"/>
  <c r="M9" i="1" s="1"/>
  <c r="S9" i="1" a="1"/>
  <c r="S9" i="1" s="1"/>
  <c r="R27" i="1" a="1"/>
  <c r="R27" i="1" s="1"/>
  <c r="R10" i="1" a="1"/>
  <c r="R10" i="1" s="1"/>
  <c r="P30" i="1" a="1"/>
  <c r="P30" i="1" s="1"/>
  <c r="P10" i="1" a="1"/>
  <c r="P10" i="1" s="1"/>
  <c r="O10" i="1" a="1"/>
  <c r="O10" i="1" s="1"/>
  <c r="N11" i="1" a="1"/>
  <c r="N11" i="1" s="1"/>
  <c r="Q11" i="1" a="1"/>
  <c r="Q11" i="1" s="1"/>
  <c r="P27" i="1" a="1"/>
  <c r="P27" i="1" s="1"/>
  <c r="O30" i="1" a="1"/>
  <c r="O30" i="1" s="1"/>
  <c r="M20" i="1" a="1"/>
  <c r="M20" i="1" s="1"/>
  <c r="M10" i="1" a="1"/>
  <c r="M10" i="1" s="1"/>
  <c r="Q10" i="1" a="1"/>
  <c r="Q10" i="1" s="1"/>
  <c r="O20" i="1" a="1"/>
  <c r="O20" i="1" s="1"/>
  <c r="N10" i="1" a="1"/>
  <c r="N10" i="1" s="1"/>
  <c r="P9" i="1" a="1"/>
  <c r="P9" i="1" s="1"/>
  <c r="O25" i="1" a="1"/>
  <c r="O25" i="1" s="1"/>
  <c r="P11" i="1" a="1"/>
  <c r="P11" i="1" s="1"/>
  <c r="Q9" i="1" a="1"/>
  <c r="Q9" i="1" s="1"/>
  <c r="N9" i="1" a="1"/>
  <c r="N9" i="1" s="1"/>
  <c r="Q27" i="1" a="1"/>
  <c r="Q27" i="1" s="1"/>
  <c r="S30" i="1" a="1"/>
  <c r="S30" i="1" s="1"/>
  <c r="S27" i="1" a="1"/>
  <c r="S27" i="1" s="1"/>
  <c r="Q30" i="1" a="1"/>
  <c r="Q30" i="1" s="1"/>
  <c r="O27" i="1" a="1"/>
  <c r="O27" i="1" s="1"/>
  <c r="N27" i="1" a="1"/>
  <c r="N27" i="1" s="1"/>
  <c r="M30" i="1" a="1"/>
  <c r="M30" i="1" s="1"/>
  <c r="M26" i="1" a="1"/>
  <c r="M26" i="1" s="1"/>
  <c r="N21" i="1" a="1"/>
  <c r="N21" i="1" s="1"/>
  <c r="R23" i="1" a="1"/>
  <c r="R23" i="1" s="1"/>
  <c r="Q21" i="1" a="1"/>
  <c r="Q21" i="1" s="1"/>
  <c r="Q16" i="1" a="1"/>
  <c r="Q16" i="1" s="1"/>
  <c r="N16" i="1" a="1"/>
  <c r="N16" i="1" s="1"/>
  <c r="N22" i="1" a="1"/>
  <c r="N22" i="1" s="1"/>
  <c r="S16" i="1" a="1"/>
  <c r="S16" i="1" s="1"/>
  <c r="P26" i="1" a="1"/>
  <c r="P26" i="1" s="1"/>
  <c r="O26" i="1" a="1"/>
  <c r="O26" i="1" s="1"/>
  <c r="Q22" i="1" a="1"/>
  <c r="Q22" i="1" s="1"/>
  <c r="O22" i="1" a="1"/>
  <c r="O22" i="1" s="1"/>
  <c r="O16" i="1" a="1"/>
  <c r="O16" i="1" s="1"/>
  <c r="Q23" i="1" a="1"/>
  <c r="Q23" i="1" s="1"/>
  <c r="R26" i="1" a="1"/>
  <c r="R26" i="1" s="1"/>
  <c r="P16" i="1" a="1"/>
  <c r="P16" i="1" s="1"/>
  <c r="S22" i="1" a="1"/>
  <c r="S22" i="1" s="1"/>
  <c r="Q26" i="1" a="1"/>
  <c r="Q26" i="1" s="1"/>
  <c r="P32" i="1" a="1"/>
  <c r="P32" i="1" s="1"/>
  <c r="R17" i="1" a="1"/>
  <c r="R17" i="1" s="1"/>
  <c r="P19" i="1" a="1"/>
  <c r="P19" i="1" s="1"/>
  <c r="Q17" i="1" a="1"/>
  <c r="Q17" i="1" s="1"/>
  <c r="N18" i="1" a="1"/>
  <c r="N18" i="1" s="1"/>
  <c r="M28" i="1" a="1"/>
  <c r="M28" i="1" s="1"/>
  <c r="O18" i="1" a="1"/>
  <c r="O18" i="1" s="1"/>
  <c r="R18" i="1" a="1"/>
  <c r="R18" i="1" s="1"/>
  <c r="Q12" i="1" a="1"/>
  <c r="Q12" i="1" s="1"/>
  <c r="Q28" i="1" a="1"/>
  <c r="Q28" i="1" s="1"/>
  <c r="P28" i="1" a="1"/>
  <c r="P28" i="1" s="1"/>
  <c r="P12" i="1" a="1"/>
  <c r="P12" i="1" s="1"/>
  <c r="R12" i="1" a="1"/>
  <c r="R12" i="1" s="1"/>
  <c r="M18" i="1" a="1"/>
  <c r="M18" i="1" s="1"/>
  <c r="S19" i="1" a="1"/>
  <c r="S19" i="1" s="1"/>
  <c r="N12" i="1" a="1"/>
  <c r="N12" i="1" s="1"/>
  <c r="P18" i="1" a="1"/>
  <c r="P18" i="1" s="1"/>
  <c r="R19" i="1" a="1"/>
  <c r="R19" i="1" s="1"/>
  <c r="N17" i="1" a="1"/>
  <c r="N17" i="1" s="1"/>
  <c r="O17" i="1" a="1"/>
  <c r="O17" i="1" s="1"/>
  <c r="O12" i="1" a="1"/>
  <c r="O12" i="1" s="1"/>
  <c r="S17" i="1" a="1"/>
  <c r="S17" i="1" s="1"/>
  <c r="R30" i="1" a="1"/>
  <c r="R30" i="1" s="1"/>
  <c r="S24" i="1" a="1"/>
  <c r="S24" i="1" s="1"/>
  <c r="O19" i="1" a="1"/>
  <c r="O19" i="1" s="1"/>
  <c r="Q20" i="1" a="1"/>
  <c r="Q20" i="1" s="1"/>
  <c r="P20" i="1" a="1"/>
  <c r="P20" i="1" s="1"/>
  <c r="P23" i="1" a="1"/>
  <c r="P23" i="1" s="1"/>
  <c r="R32" i="1" a="1"/>
  <c r="R32" i="1" s="1"/>
  <c r="M32" i="1" a="1"/>
  <c r="M32" i="1" s="1"/>
  <c r="M21" i="1" a="1"/>
  <c r="M21" i="1" s="1"/>
  <c r="R16" i="1" a="1"/>
  <c r="R16" i="1" s="1"/>
  <c r="R21" i="1" a="1"/>
  <c r="R21" i="1" s="1"/>
  <c r="Q32" i="1" a="1"/>
  <c r="Q32" i="1" s="1"/>
  <c r="S32" i="1" a="1"/>
  <c r="S32" i="1" s="1"/>
  <c r="M23" i="1" a="1"/>
  <c r="M23" i="1" s="1"/>
  <c r="S21" i="1" a="1"/>
  <c r="S21" i="1" s="1"/>
  <c r="N23" i="1" a="1"/>
  <c r="N23" i="1" s="1"/>
  <c r="O23" i="1" a="1"/>
  <c r="O23"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<sst xmlns="http://schemas.openxmlformats.org/spreadsheetml/2006/main" count="493" uniqueCount="320">
  <si>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</si>
  <si>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</si>
  <si>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</si>
  <si>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</si>
  <si>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</si>
  <si>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</si>
  <si>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</si>
  <si>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</si>
  <si>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</si>
  <si>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</si>
  <si>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</si>
  <si>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</si>
  <si>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</si>
  <si>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</si>
  <si>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</si>
  <si>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</si>
  <si>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</si>
  <si>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</si>
  <si>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</si>
  <si>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</si>
  <si>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</si>
  <si>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</si>
  <si>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</si>
  <si>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</si>
  <si>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</si>
  <si>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</si>
  <si>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</si>
  <si>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</si>
  <si>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</si>
  <si>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</si>
  <si>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</si>
  <si>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</si>
  <si>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Briefly describe two consequences of the McCarran-Ferguson Act.</t>
  </si>
  <si>
    <t>Briefly describe two key questions related to insurance regulation that were not addressed by Congress in the McCarran-Ferguson Act.</t>
  </si>
  <si>
    <t>Briefly describe two NAIC responses to the McCarran-Ferguson Act.</t>
  </si>
  <si>
    <t xml:space="preserve">For each of the following scenarios, explain whether the action would be legal in the insurance regulatory environment in 2014.
</t>
  </si>
  <si>
    <t>•     A large number of independent insurance companies pool data on loss experience and use it to determine the loss costs underlying the rates for all of these
compames.</t>
  </si>
  <si>
    <t>•     The same group of companies threatens to cancel contracts with agents who do business with any insurance company that does not use these loss costs.</t>
  </si>
  <si>
    <t>Briefly describe the cost-based condition for insurance rates to be considered equitable.</t>
  </si>
  <si>
    <t>According to McCarty, briefly describe two conditions for insurance rates to be considered equitable to consumers.</t>
  </si>
  <si>
    <t>An auto insurance company finds a significant correlation between a driver's claim frequency and the number of text messages sent. The insurance company proposes segmenting groups into low and high risk categories based on texting frequency.</t>
  </si>
  <si>
    <t>Describe whether the insurer's use of texting frequency as a rating variable would be equitable in each of the following contexts:</t>
  </si>
  <si>
    <t>•     Within a risk classification system</t>
  </si>
  <si>
    <t>In a scenario where all auto insurance companies except Insurer X use texting frequency as a rating variable, discuss a concern that a regulator might have regarding Insurer X's financial stability.</t>
  </si>
  <si>
    <t>Based on the concern discussed in part d. above, briefly describe two IRIS ratios that the regulator should examine and the trend that the regulator should look for in each ratio to validate the concern.</t>
  </si>
  <si>
    <t>Assuming that Insurer X does not introduce texting frequency as a variable, describe one action that Insurer X could take to remain competitive.</t>
  </si>
  <si>
    <t>An efficient regulatory system should meet the following criteria:</t>
  </si>
  <si>
    <t>•     It should have benefits that exceed its costs.</t>
  </si>
  <si>
    <t>•     It should respond to changes in the economy.</t>
  </si>
  <si>
    <t>Briefly describe one provision of the Gramm-Leach-Bliley Act and how it meets one of the above criteria.</t>
  </si>
  <si>
    <t>Briefly describe one provision of the Dodd-Frank Act and how it meets one of the above criteria.</t>
  </si>
  <si>
    <t>Describe two specific examples of duplication of effort in solvency regulation.</t>
  </si>
  <si>
    <t>Describe one challenge in solvency regulation and describe one possible solution.</t>
  </si>
  <si>
    <t>Identify which of the following entities is most likely to purchase insurance from an RRG and which is most likely to purchase from a traditional insurance company. Describe the rationale for each selection.</t>
  </si>
  <si>
    <t>•     A small business</t>
  </si>
  <si>
    <t>•     A large corporation</t>
  </si>
  <si>
    <t>Describe two arguments that support the following statement: Financial ratings for RRGs are beneficial.</t>
  </si>
  <si>
    <t>An insurer writes personal lines business in multiple states. Its underwriting guidelines indicate that it does not insure homes worth less than $100,000. It will only insure personal property for renters if they also buy their auto insurance from the company.</t>
  </si>
  <si>
    <t>The following excerpts have been provided from the insurer's 2013 Annual Statement:</t>
  </si>
  <si>
    <t>Current Year Net Admitted Assets (000s)</t>
  </si>
  <si>
    <t>Prior Year Net Admitted Assets (000s)</t>
  </si>
  <si>
    <t>Bonds</t>
  </si>
  <si>
    <t>Stocks</t>
  </si>
  <si>
    <t>Real estate held for production of income</t>
  </si>
  <si>
    <t>Cash and cash equivalents</t>
  </si>
  <si>
    <t>Totals</t>
  </si>
  <si>
    <t>Gross Written Premium</t>
  </si>
  <si>
    <t>Net Written Premium</t>
  </si>
  <si>
    <t>Briefly describe two concerns about the company's underwriting guidelines that a regulator might raise during a market conduct exam.</t>
  </si>
  <si>
    <t>Evaluate the financial health of the company by identifying and briefly describing two areas that a regulator might investigate.</t>
  </si>
  <si>
    <t>Given the findings in parts a. and b. above, briefly describe four actions that a regulator may take.</t>
  </si>
  <si>
    <t>Fully describe how the NAIC might also be involved in this investigation. Include a description of the NAIC's duties and interaction with the domestic state regulator.</t>
  </si>
  <si>
    <t>A chemical used in manufacturing office desks has been found to cause a life-threatening disease.</t>
  </si>
  <si>
    <t>For each of the following, describe whether an injured office worker would benefit more from the claim being filed under a workers' compensation policy instead of under a products liability policy:</t>
  </si>
  <si>
    <t>•     The length of time between claim reporting and payment</t>
  </si>
  <si>
    <t>•     The likelihood of payment</t>
  </si>
  <si>
    <t>•     The amount of payment</t>
  </si>
  <si>
    <t>A law is passed barring injured office workers from forming class action lawsuits against the desk manufacturers. Describe how this law might affect each of the following:</t>
  </si>
  <si>
    <t>•     Number of claimants</t>
  </si>
  <si>
    <t>•     Average defense costs</t>
  </si>
  <si>
    <t>•     Average indemnity claim amounts</t>
  </si>
  <si>
    <t>•     Total claim dollars paid to all claimants</t>
  </si>
  <si>
    <t>Briefly describe medical criteria statutes.</t>
  </si>
  <si>
    <t>Assume that medical criteria statutes apply to the situation described above. Briefly describe and justify the impact that medical criteria statutes would have on each of the following:</t>
  </si>
  <si>
    <t>•     Number of office workers filing claims</t>
  </si>
  <si>
    <t>•     Average claim amounts awarded to office workers</t>
  </si>
  <si>
    <t>Provide two brief justifications for socialized insurance costs.</t>
  </si>
  <si>
    <t>Briefly describe two typical program features which make socialized insurance more feasible.</t>
  </si>
  <si>
    <t>A regulatory jurisdiction attempts to socialize insurance costs by instituting price constraints in a private, voluntary market. Briefly describe two potential costs an insurer could face if it plans on exiting this market.</t>
  </si>
  <si>
    <t>Describe two ways in which an insurer may be able to grow its book of business in a state with strict rate regulations.</t>
  </si>
  <si>
    <t>In 2014, a certified terrorism event occurred which caused $50 billion of insurance industry losses.</t>
  </si>
  <si>
    <t>An insurance company experienced $200 million oflosses due to this event before any recoveries from the federal government.</t>
  </si>
  <si>
    <t>The following table provides 2013 earned premium for this insurance company:</t>
  </si>
  <si>
    <t>Earned Premium ($000 omitted)</t>
  </si>
  <si>
    <t>Direct</t>
  </si>
  <si>
    <t>Assumed</t>
  </si>
  <si>
    <t>Line of Business</t>
  </si>
  <si>
    <t>Commercial Property</t>
  </si>
  <si>
    <t>Homeowners</t>
  </si>
  <si>
    <t>Personal Auto</t>
  </si>
  <si>
    <t>Workers' Compensation</t>
  </si>
  <si>
    <t>Determine the amount of the $200 million terrorism loss that is paid by the insurance company and the amount that is paid by the federal government under the Terrorism Risk Insurance Program Reauthorization Act of 2007.</t>
  </si>
  <si>
    <t>Identify two criteria necessary for an event to be certified as an act of terrorism under the Terrorism Risk Insurance Program Reauthorization Act of 2007.</t>
  </si>
  <si>
    <t>Briefly describe two characteristics of terrorism risk that may make it uninsurable by the private insurance market.</t>
  </si>
  <si>
    <t>Describe the extent to which the following programs are fully funded:</t>
  </si>
  <si>
    <t>•     Social Security</t>
  </si>
  <si>
    <t>•     National Flood Insurance Program (NFIP)</t>
  </si>
  <si>
    <t>Briefly describe three reasons why the level of funding for the Social Security program may be acceptable.</t>
  </si>
  <si>
    <t>A 70-year-old who has never had a job and has never been married is issued a federally­backed mortgage to purchase a vacant property situated on an inland floodplain. The property remains vacant after it is purchased. Explain whether this individual would be eligible, ineligible, or required to obtain coverage under each of the following
government insurance programs:</t>
  </si>
  <si>
    <t>•     NFIP</t>
  </si>
  <si>
    <t>•     Medicare</t>
  </si>
  <si>
    <t>•     Windstorm Plan</t>
  </si>
  <si>
    <t>For each of the following stakeholders, briefly describe one need that is not met by the data shown in the Statement oflncome:</t>
  </si>
  <si>
    <t>-   Regulators</t>
  </si>
  <si>
    <t>-   Company Management</t>
  </si>
  <si>
    <t>Briefly describe two differences between the expense information shown in the Insurance Expense Exhibit (IEE) and the Underwriting and Investment Exhibit.</t>
  </si>
  <si>
    <t>Provide one argument for and one argument against excluding unrealized capital gains and losses from the total investment gain allocated in the IEE.</t>
  </si>
  <si>
    <t>Describe two differences between the NAIC's prescribed method of allocating surplus in the IEE and methods of allocating surplus that might be used for ratemaking purposes.</t>
  </si>
  <si>
    <t>The following excerpts are from an insurance company's 2013 Annual Statement (all figures are in thousands of dollars):</t>
  </si>
  <si>
    <t xml:space="preserve">Direct written premiums </t>
  </si>
  <si>
    <t xml:space="preserve">Direct unearned premiums </t>
  </si>
  <si>
    <t xml:space="preserve">Direct losses paid </t>
  </si>
  <si>
    <t xml:space="preserve">Direct losses unpaid </t>
  </si>
  <si>
    <t xml:space="preserve">Direct LAE paid </t>
  </si>
  <si>
    <t xml:space="preserve">Direct LAE unpaid </t>
  </si>
  <si>
    <t xml:space="preserve">Other underwriting expenses paid </t>
  </si>
  <si>
    <t xml:space="preserve">Other underwriting expenses unpaid </t>
  </si>
  <si>
    <t xml:space="preserve">Investment expenses incurred </t>
  </si>
  <si>
    <t xml:space="preserve">Nonadmitted assets </t>
  </si>
  <si>
    <t xml:space="preserve">Surplus as regards policyholders </t>
  </si>
  <si>
    <t xml:space="preserve">Change in unrealized capital gain (loss) </t>
  </si>
  <si>
    <t>Total gross investment income earned during the year</t>
  </si>
  <si>
    <t>Net realized capital gain (loss)</t>
  </si>
  <si>
    <t>Current Year</t>
  </si>
  <si>
    <t>Prior Year</t>
  </si>
  <si>
    <t>Assume the company wrote annual policy terms and neither assumed nor ceded any business. Calculate the company's policyholders' surplus as of December 31, 2013. Ignore federal income taxes.</t>
  </si>
  <si>
    <t>Assume instead the company had entered into a quota share reinsurance agreement with an unaffiliated company on January 1, 2013. The contract applied to all business written during 2013 and had a fixed ceding commission of 32%.
The company expected its policyholders' surplus as of December 31, 2012 to grow in 2013 by the amount of ceding commission, and the quota share percentage was selected so that the company's expected 2013 IRIS ratio 2 would be reduced to 300%.
Calculate the company's expected 2013 IRIS ratio 4 ( surplus aid to policyholders' surplus) and discuss how a regulator might respond to the result.</t>
  </si>
  <si>
    <t>Assuming the company had purchased the reinsurance contract described in part b. above, identify and describe one disclosure that would have been required in the company's 2013 Notes to the Financial Statements.</t>
  </si>
  <si>
    <t>The following excerpts are from an insurance company's 2012 Schedule P (all figures are in thousands of dollars):</t>
  </si>
  <si>
    <t>Schedule P - Part 2J Auto Physical Damage</t>
  </si>
  <si>
    <t>Incurred Loss &amp; DCC</t>
  </si>
  <si>
    <t>Year</t>
  </si>
  <si>
    <t>Prior</t>
  </si>
  <si>
    <t>XXX</t>
  </si>
  <si>
    <t>Cumulative Paid Loss &amp; DCC</t>
  </si>
  <si>
    <t>Additionally, the following Auto Physical Damage paid and unpaid information is given for calendar year 2013 (all figures are in thousands of dollars):</t>
  </si>
  <si>
    <t>Paid Loss &amp; DCC in 2013</t>
  </si>
  <si>
    <t>Unpaid Loss &amp; DCC at 12/31/13</t>
  </si>
  <si>
    <t xml:space="preserve">Create the Schedule P - Part 2J - Auto Physical Damage table that would appear in the company's 2013 Annual Statement. </t>
  </si>
  <si>
    <t>An insurance company that writes $100 million of premium a year experiences two significant events while preparing its 2013 financial statements:</t>
  </si>
  <si>
    <t>i. A large claim was initially reported on October 30, 2013. Information received on January 5, 2014 called for a $5 million increase in this claim's reserves.</t>
  </si>
  <si>
    <t>ii. A hurricane made landfall on January 8, 2014, causing catastrophic property damage with an estimated net impact of $30 million to the company.</t>
  </si>
  <si>
    <t>Briefly describe the two types of subsequent events discussed in financial statements, and for each event described above, identify which type of subsequent event it is.</t>
  </si>
  <si>
    <t>For each event described above, briefly describe whether the financial statements should be updated to reflect the event and whether a disclosure is required.</t>
  </si>
  <si>
    <t xml:space="preserve">An insurance company has prospective reinsurance with one authorized company. Using the company's following year-end balance information, calculate the company's year-end statutory policyholders' surplus. All figures are in thousands of dollars. </t>
  </si>
  <si>
    <t>Bonds (NAIC 1 &amp; 2), amortized cost</t>
  </si>
  <si>
    <t>Bonds (NAIC 3 and above), amortized cost</t>
  </si>
  <si>
    <t>Goodwill on acquisitions ocurring 10+ years ago</t>
  </si>
  <si>
    <t>Direct and assumed unearned premium</t>
  </si>
  <si>
    <t>Agents' balances more than 90 days past due</t>
  </si>
  <si>
    <t>Agents' balances less than 90 days past due</t>
  </si>
  <si>
    <t>Bonds (NAIC 1 &amp; 2), fair value</t>
  </si>
  <si>
    <t>Bonds (NAIC 3 and above), fair value</t>
  </si>
  <si>
    <t>Deferred acquisition costs</t>
  </si>
  <si>
    <t>High-deductible unpaid losses under the deductible</t>
  </si>
  <si>
    <t>Ceded unearned premium</t>
  </si>
  <si>
    <t>Admitted Deferred tax asset</t>
  </si>
  <si>
    <t>Deferred tax liability</t>
  </si>
  <si>
    <t>Schedule P, Part 1 direct &amp; assumed loss payments</t>
  </si>
  <si>
    <t>Schedule P, Part 1 direct &amp; assumed losses unpaid: case basis</t>
  </si>
  <si>
    <t>Schedule P, Part 1 direct &amp; assumed losses unpaid: bulk &amp; IBNR</t>
  </si>
  <si>
    <t>Schedule P, Part 1 direct &amp; assumed adjusting and other payments</t>
  </si>
  <si>
    <t>Schedule P, Part 1 direct &amp; assumed DCC payments</t>
  </si>
  <si>
    <t>Schedule P, Part 1 direct &amp; assumed DCC unpaid: case basis</t>
  </si>
  <si>
    <t>Schedule P, Part 1 direct &amp; assumed DCC unpaid: bulk &amp; IBNR</t>
  </si>
  <si>
    <t>Schedule P, Part 1 direct &amp; assumed adjusting and other payments unpaid</t>
  </si>
  <si>
    <t>Additional year-end information for the authorized reinsurance contract:</t>
  </si>
  <si>
    <t>Reinsurance recoverable on paid loss &amp; LAE</t>
  </si>
  <si>
    <t>Not in dispute</t>
  </si>
  <si>
    <t>In dispute</t>
  </si>
  <si>
    <t>Amounts received Prior 90 days</t>
  </si>
  <si>
    <t>Less than 90 days past due</t>
  </si>
  <si>
    <t>Greater than 90 days past due</t>
  </si>
  <si>
    <t>Reinsurance Recoverable on unpaid loss</t>
  </si>
  <si>
    <t>Reinsurance Recoverable on unpaid LAE</t>
  </si>
  <si>
    <t>Funds held by company under reinsurance treaties</t>
  </si>
  <si>
    <t>Letters of credit</t>
  </si>
  <si>
    <t>Ceded balances payable</t>
  </si>
  <si>
    <t>Given the following information for a mono line insurance company ( all figures are in thousands of dollars):</t>
  </si>
  <si>
    <t>Excerpts from 2010 Annual Statement, Schedule P - Part 1</t>
  </si>
  <si>
    <t>Accident Year</t>
  </si>
  <si>
    <t>Total Net Paid Losses &amp; LAE</t>
  </si>
  <si>
    <t>Total Net Losses &amp; LAE Incurred</t>
  </si>
  <si>
    <t>•     For tax purposes, assume that the discount rate for accident year 2012 is 7%. Ignore investment income and the effects of the Alternative Minimum Income Tax.</t>
  </si>
  <si>
    <t>•     The company's payment patterns are expected to remain stable for the next five years.</t>
  </si>
  <si>
    <t>•     The U.S. Treasury has promulgated a loss reserve discount factor pertaining to the company's line of business for accident year 2012 (in companies' 2012 Annual Statements) of 0.85.</t>
  </si>
  <si>
    <t>Justify whether the company should elect to discount loss reserves using the company's own Schedule P - Part I payment pattern.</t>
  </si>
  <si>
    <t>The following information is from an insurance company's 2013 Annual Statement (all figures are in millions of dollars):</t>
  </si>
  <si>
    <t>Liabilities, Surplus and Other Funds</t>
  </si>
  <si>
    <t>Underwriting and Investment Exhibit</t>
  </si>
  <si>
    <t>Policyholders' Surplus</t>
  </si>
  <si>
    <t>Direct Written Premium</t>
  </si>
  <si>
    <t>Reinsurance Assumed - Affiliates</t>
  </si>
  <si>
    <t>Reinsurance Assumed - Non-Affiliates</t>
  </si>
  <si>
    <t>Prior Year Net Written Premium</t>
  </si>
  <si>
    <t>A consideration for analyzing IRIS ratio 1 is to review with IRIS ratio 2 to make sure the disparity between the ratios are not too large. Briefly describe two other considerations.</t>
  </si>
  <si>
    <t>A consideration for analyzing IRIS ratio 2 is to look at IRIS ratio 2 on a consolidated basis if the insurance company is an affiliate. Briefly describe two other considerations.</t>
  </si>
  <si>
    <t>A consideration for analyzing IRIS ratio 3 is to look at IRIS ratio 9 to determine whether the insurer's assets are properly valued and sufficient liquidity is available to meet cash demands. Briefly describe two other considerations.</t>
  </si>
  <si>
    <t>Calculate IRIS ratios 1, 2, and 3 using the information above.</t>
  </si>
  <si>
    <t>Given the following data:</t>
  </si>
  <si>
    <t>(1)</t>
  </si>
  <si>
    <t>(2)</t>
  </si>
  <si>
    <t>(3)</t>
  </si>
  <si>
    <t>(4)</t>
  </si>
  <si>
    <t>(5)</t>
  </si>
  <si>
    <t>(6)</t>
  </si>
  <si>
    <t>(7)</t>
  </si>
  <si>
    <t>Industry average loss &amp; LAE ratio for past 10 years</t>
  </si>
  <si>
    <t>Commercial Auto Liability</t>
  </si>
  <si>
    <t>General Liability</t>
  </si>
  <si>
    <t>Company average loss &amp; LAE ratio for past 10 years</t>
  </si>
  <si>
    <t>Industry loss &amp; LAE ratio</t>
  </si>
  <si>
    <t>Adjustment for investment income</t>
  </si>
  <si>
    <t>Company current year net written premiums ($000s)</t>
  </si>
  <si>
    <t>Company underwriting expense ratio</t>
  </si>
  <si>
    <t>Portion of reserves on retro-rated plans</t>
  </si>
  <si>
    <t>(a) % direct loss sensitive</t>
  </si>
  <si>
    <t>(b) % assumed loss sensitive</t>
  </si>
  <si>
    <t>Net Written Premium RBC after discount ($000s)</t>
  </si>
  <si>
    <t>Excessive Premium Growth charge</t>
  </si>
  <si>
    <r>
      <t>R</t>
    </r>
    <r>
      <rPr>
        <vertAlign val="subscript"/>
        <sz val="11"/>
        <rFont val="Calibri (Body)"/>
      </rPr>
      <t>0</t>
    </r>
  </si>
  <si>
    <r>
      <t>R</t>
    </r>
    <r>
      <rPr>
        <vertAlign val="subscript"/>
        <sz val="11"/>
        <rFont val="Calibri (Body)"/>
      </rPr>
      <t>1</t>
    </r>
  </si>
  <si>
    <r>
      <t>R</t>
    </r>
    <r>
      <rPr>
        <vertAlign val="subscript"/>
        <sz val="11"/>
        <rFont val="Calibri (Body)"/>
      </rPr>
      <t>2</t>
    </r>
  </si>
  <si>
    <r>
      <t>R</t>
    </r>
    <r>
      <rPr>
        <vertAlign val="subscript"/>
        <sz val="11"/>
        <rFont val="Calibri (Body)"/>
      </rPr>
      <t>3</t>
    </r>
  </si>
  <si>
    <r>
      <t>R</t>
    </r>
    <r>
      <rPr>
        <vertAlign val="subscript"/>
        <sz val="11"/>
        <rFont val="Calibri (Body)"/>
      </rPr>
      <t>4</t>
    </r>
  </si>
  <si>
    <r>
      <t>R</t>
    </r>
    <r>
      <rPr>
        <vertAlign val="subscript"/>
        <sz val="11"/>
        <rFont val="Calibri (Body)"/>
      </rPr>
      <t>3</t>
    </r>
    <r>
      <rPr>
        <sz val="11"/>
        <rFont val="Calibri"/>
        <family val="2"/>
        <scheme val="minor"/>
      </rPr>
      <t xml:space="preserve"> and R</t>
    </r>
    <r>
      <rPr>
        <vertAlign val="subscript"/>
        <sz val="11"/>
        <rFont val="Calibri (Body)"/>
      </rPr>
      <t>4</t>
    </r>
    <r>
      <rPr>
        <sz val="11"/>
        <rFont val="Calibri"/>
        <family val="2"/>
        <scheme val="minor"/>
      </rPr>
      <t xml:space="preserve"> have been adjusted for reinsurance recoverables.</t>
    </r>
  </si>
  <si>
    <t>Calculate RBC.</t>
  </si>
  <si>
    <t>Briefly describe two ways reserving practices could be modified to move a company from Regulatory Action Level to Company Action Level.</t>
  </si>
  <si>
    <t>Describe why RBC is not a fail-safe test of financial impairment.</t>
  </si>
  <si>
    <t xml:space="preserve">Statutory policyholders' surplus </t>
  </si>
  <si>
    <t xml:space="preserve">Statutory gross loss and LAE reserves </t>
  </si>
  <si>
    <t xml:space="preserve">Statutory ceded loss and LAE reserves </t>
  </si>
  <si>
    <t xml:space="preserve">Deferred acquisition cost asset </t>
  </si>
  <si>
    <t>As of December 31, 2013</t>
  </si>
  <si>
    <t xml:space="preserve">Provision for reinsurance </t>
  </si>
  <si>
    <t>Statutory gross unearned premium reserve</t>
  </si>
  <si>
    <t xml:space="preserve">Statutory ceded unearned premium reserve </t>
  </si>
  <si>
    <t>Calculate the company's 2013 surplus on a GAAP basis.</t>
  </si>
  <si>
    <t>Briefly describe how each of the following items differs in its treatment under GAAP and SAP.</t>
  </si>
  <si>
    <t>- Structured settlements</t>
  </si>
  <si>
    <t>- Discounting ofloss reserves</t>
  </si>
  <si>
    <t>- Retroactive reinsurance</t>
  </si>
  <si>
    <t>- Deferred tax assets</t>
  </si>
  <si>
    <t>The following information is available for an insurance company (all figures are in millions of dollars):</t>
  </si>
  <si>
    <t>Consider the following situations:</t>
  </si>
  <si>
    <t>•     Situation 1: The actuary has determined a reasonable range of reserves of $42 million to $57 million, with a point estimate of $52 million. Company management booked reserves of $43 million.</t>
  </si>
  <si>
    <t>•     Situation 3: An insurance company writes both property and compensation insurance. The actuary has determined a reasonable range of reserves of $140 million to $175 million, with a point estimate of $160 million, for the company's property exposures. The actuary did not include workers compensation in the scope of his work as it is outside his area of expertise.
Company management booked total reserves of $200 million, of which $160 million is attributable to property coverage.</t>
  </si>
  <si>
    <t>•     Situation 2: The actuary was appointed in November 2013. The insurance company experienced a major fire in its data enter in January 2014. The company has not provided the actuary with the requested loss data by the end of February 2014.</t>
  </si>
  <si>
    <t>•     Situation 4: The actuary has determined a reasonable range ofreserves of $255 million to $315 million, with a point estimate of $295 million. Company management booked reserves of $325 million.</t>
  </si>
  <si>
    <t>Identify the type of opinion the Appointed Actuary should issue in each situation.</t>
  </si>
  <si>
    <t>Briefly describe the rationale for issuing each type of opinion identified in part a. above.</t>
  </si>
  <si>
    <t>Briefly describe any necessary disclosures the actuary must make related to the type of opinion identified in part a. above.</t>
  </si>
  <si>
    <t>The following was included in the 2013 Statement of Actuarial Opinion for an insurance company:</t>
  </si>
  <si>
    <t>In my opinion, the reserves carried in Exhibit A on account of the items identified:</t>
  </si>
  <si>
    <t>•     Meet the requirements of the NAIC.</t>
  </si>
  <si>
    <t>•     Are computed in accordance with accepted actuarial standards and principles.</t>
  </si>
  <si>
    <t>•     Make a reasonable provision for all unpaid loss obligations under current terms of the contracts and agreements.</t>
  </si>
  <si>
    <t>The company participates in a pool and I make use of the analysis of another actuary for that portion of the company's reserves."</t>
  </si>
  <si>
    <t>"OPINION</t>
  </si>
  <si>
    <t>Briefly describe three errors and/or omissions in the OPINION paragraph above.</t>
  </si>
  <si>
    <t>Briefly describe three items that an actuary should consider in determining whether it is reasonable to make use of the work of another actuary.</t>
  </si>
  <si>
    <t>Assuming the reserves for the pool are material, identify four items that should be disclosed in the RELEVANT COMMENTS section of the opinion.</t>
  </si>
  <si>
    <t>The following information is for an insurance company that writes only two lines of business. All figures are as of December 31, 2013 and are shown in millions of dollars:</t>
  </si>
  <si>
    <t>Total net recorded loss and LAE reserve</t>
  </si>
  <si>
    <t>Commercial autiomobile written premium</t>
  </si>
  <si>
    <t>Private passenger automobile written premium</t>
  </si>
  <si>
    <t>Statutory surplus</t>
  </si>
  <si>
    <t>Net income</t>
  </si>
  <si>
    <t>Total adjusted capital</t>
  </si>
  <si>
    <t>Authorized Control Level RBC</t>
  </si>
  <si>
    <t>Low end of actuary's range of unpaid loss and LAE</t>
  </si>
  <si>
    <t>High end of actuary's range of unpaid loss and LAE</t>
  </si>
  <si>
    <t>Actuary's point estimate</t>
  </si>
  <si>
    <t>For each of the following work products, identify an intended user, propose an appropriate materiality standard, and justify its relevance.</t>
  </si>
  <si>
    <t>•     NAIC Statement of Actuarial Opinion</t>
  </si>
  <si>
    <t>•     Rate indication for commercial auto</t>
  </si>
  <si>
    <t>•     Opinion on the adequacy of reserves for a proposed merger or acquisition</t>
  </si>
  <si>
    <t>Based solely on the proposed materiality standard for the NAIC Statement of Actuarial Opinion from part a. above, explain how the Appointed Actuary might address whether there are significant risks and uncertainties that could result in material adverse deviation.</t>
  </si>
  <si>
    <t>Given the following information for an insurance company (all figures are in millions of dollars):</t>
  </si>
  <si>
    <t>Development in esimated losses and loss expenses incurred prior to current year</t>
  </si>
  <si>
    <t>Company's Year-End Policyholders' Surplus</t>
  </si>
  <si>
    <t>Company's 2013 Annual Statement and the Appointed Actuary's analysis:</t>
  </si>
  <si>
    <t>Loss Reserves</t>
  </si>
  <si>
    <t>DCC Reserves</t>
  </si>
  <si>
    <t>A&amp;O Reserves</t>
  </si>
  <si>
    <t>Unearned Premium reserves for long duration contracts</t>
  </si>
  <si>
    <t>Actuary's Gross Estimate</t>
  </si>
  <si>
    <t>Actuary's Net Estimate</t>
  </si>
  <si>
    <t>Company's Net Carried</t>
  </si>
  <si>
    <t>Company's Gross Carried</t>
  </si>
  <si>
    <t>In addition, the Appointed Actuary's range of reserve estimates is +/- 10% on both a gross and net basis.</t>
  </si>
  <si>
    <t>Construct the table for items A through D that would appear in the Appointed Actuary's 2013 Actuarial Opinion Summary.</t>
  </si>
  <si>
    <t>Propose language for item E of the Actuarial Opinion Summary regarding the company's adverse development over the past five calendar years.</t>
  </si>
  <si>
    <t>An insurer wants to exit the homeowners market in a single state. The insurer has stopped writing new business and wants to enter into a property-casualty run-off agreement with a reinsurer.</t>
  </si>
  <si>
    <t>Briefly explain the difference between a property-casualty run-off agreement and a novation.</t>
  </si>
  <si>
    <t>Identify two situations where an insurer would not be eligible for reinsurance accounting treatment under a novation.</t>
  </si>
  <si>
    <t>Identify and briefly describe two items that a regulator might review before approving reinsurance accounting treatment for a property-casualty run-off agreement.</t>
  </si>
  <si>
    <t>Describe how the primary insurance company would record the amount paid to the assuming entity for a property-casualty run-off agreement.</t>
  </si>
  <si>
    <t>A primary insnrer has decided to reinsure policies written for an annual term effective January 1, 2014. For each of the following reinsurance provisions, select a purchase date and effective date of an annual reinsurance contract that satisfies that provision:</t>
  </si>
  <si>
    <t>•     Only prospective reinsurance</t>
  </si>
  <si>
    <t>•     Only retroactive reinsnrance</t>
  </si>
  <si>
    <t>•     Both prospective and retroactive reinsurance</t>
  </si>
  <si>
    <t>Briefly explain the selection.</t>
  </si>
  <si>
    <t>Identify and briefly describe two conditions a reinsurance contract must meet in order to be accounted for as reinsurance.</t>
  </si>
  <si>
    <t>For each of the conditions from part b. above, describe one reinsurance policy provision that would prevent the policy from being accounted for as reinsurance.</t>
  </si>
  <si>
    <t>Exam 6 - Fall 2014</t>
  </si>
  <si>
    <t>•     From the perspective of an individual consumer</t>
  </si>
  <si>
    <t>Describe the purpose of risk retention groups (RRGs).</t>
  </si>
  <si>
    <r>
      <t xml:space="preserve">Briefly describe two reasons why the level of funding for the NFIP may </t>
    </r>
    <r>
      <rPr>
        <u/>
        <sz val="11"/>
        <rFont val="Calibri (Body)"/>
      </rPr>
      <t xml:space="preserve">not </t>
    </r>
    <r>
      <rPr>
        <sz val="11"/>
        <rFont val="Calibri"/>
        <family val="2"/>
        <scheme val="minor"/>
      </rPr>
      <t>be acceptable.</t>
    </r>
  </si>
  <si>
    <t>•     FAIR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</si>
</sst>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
  </numFmts>
  <fonts count="16">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b/>
      <sz val="11"/>
      <name val="Calibri"/>
      <family val="2"/>
      <scheme val="minor"/>
    </font>
    <font>
      <vertAlign val="subscript"/>
      <sz val="11"/>
      <name val="Calibri (Body)"/>
    </font>
    <font>
      <u/>
      <sz val="11"/>
      <name val="Calibri (Body)"/>
    </font>
  </fonts>
  <fills count="4">
    <fill>
      <patternFill patternType="none"/>
    </fill>
    <fill>
      <patternFill patternType="gray125"/>
    </fill>
    <fill>
      <patternFill patternType="solid">
        <fgColor theme="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cellStyleXfs>
  <cellXfs count="91">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2"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3" xfId="0" applyFont="1" applyFill="1" applyBorder="1" applyAlignment="1">
      <alignment horizontal="center"/>
    </xf>
    <xf numFmtId="0" fontId="4" fillId="2" borderId="6" xfId="0" applyFont="1" applyFill="1" applyBorder="1" applyAlignment="1">
      <alignment horizontal="center"/>
    </xf>
    <xf numFmtId="0" fontId="5" fillId="2" borderId="6" xfId="0" applyFont="1" applyFill="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1"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1" xfId="2" quotePrefix="1" applyBorder="1" applyAlignment="1">
      <alignment horizontal="center"/>
    </xf>
    <xf numFmtId="0" fontId="0" fillId="0" borderId="13" xfId="0" applyBorder="1" applyAlignment="1">
      <alignment horizontal="left"/>
    </xf>
    <xf numFmtId="0" fontId="0" fillId="0" borderId="14" xfId="0" applyBorder="1" applyAlignment="1">
      <alignment horizontal="left"/>
    </xf>
    <xf numFmtId="2" fontId="0" fillId="0" borderId="12" xfId="0" applyNumberFormat="1" applyBorder="1" applyAlignment="1">
      <alignment horizontal="center"/>
    </xf>
    <xf numFmtId="2" fontId="2" fillId="0" borderId="2" xfId="0" applyNumberFormat="1" applyFont="1" applyBorder="1" applyAlignment="1">
      <alignment horizontal="center"/>
    </xf>
    <xf numFmtId="0" fontId="11" fillId="2" borderId="7" xfId="0" applyFont="1" applyFill="1" applyBorder="1"/>
    <xf numFmtId="0" fontId="0" fillId="2" borderId="4" xfId="0" applyFill="1" applyBorder="1"/>
    <xf numFmtId="0" fontId="0" fillId="0" borderId="0" xfId="0" applyProtection="1">
      <protection locked="0"/>
    </xf>
    <xf numFmtId="0" fontId="0" fillId="2" borderId="6" xfId="0" applyFill="1" applyBorder="1"/>
    <xf numFmtId="0" fontId="0" fillId="2" borderId="7" xfId="0" applyFill="1" applyBorder="1"/>
    <xf numFmtId="0" fontId="0" fillId="2" borderId="6" xfId="0" applyFill="1" applyBorder="1" applyAlignment="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0" fillId="2" borderId="6" xfId="0" applyFill="1" applyBorder="1" applyProtection="1">
      <protection locked="0"/>
    </xf>
    <xf numFmtId="0" fontId="0" fillId="2" borderId="8" xfId="0" applyFill="1" applyBorder="1" applyProtection="1">
      <protection locked="0"/>
    </xf>
    <xf numFmtId="0" fontId="11" fillId="0" borderId="0" xfId="0" applyFont="1" applyProtection="1">
      <protection locked="0"/>
    </xf>
    <xf numFmtId="0" fontId="11" fillId="2" borderId="7" xfId="0" applyFont="1" applyFill="1" applyBorder="1" applyProtection="1">
      <protection locked="0"/>
    </xf>
    <xf numFmtId="0" fontId="11" fillId="2" borderId="9" xfId="0" applyFont="1" applyFill="1" applyBorder="1" applyProtection="1">
      <protection locked="0"/>
    </xf>
    <xf numFmtId="0" fontId="11" fillId="2" borderId="10" xfId="0" applyFont="1" applyFill="1" applyBorder="1" applyProtection="1">
      <protection locked="0"/>
    </xf>
    <xf numFmtId="0" fontId="0" fillId="0" borderId="0" xfId="0" quotePrefix="1"/>
    <xf numFmtId="165" fontId="11" fillId="2" borderId="1" xfId="0" applyNumberFormat="1" applyFont="1" applyFill="1" applyBorder="1" applyAlignment="1">
      <alignment horizontal="center"/>
    </xf>
    <xf numFmtId="0" fontId="0" fillId="2" borderId="0" xfId="0" applyFill="1"/>
    <xf numFmtId="0" fontId="11" fillId="2" borderId="0" xfId="0" applyFont="1" applyFill="1"/>
    <xf numFmtId="0" fontId="11" fillId="2" borderId="0" xfId="0" applyFont="1" applyFill="1" applyAlignment="1">
      <alignment horizontal="center"/>
    </xf>
    <xf numFmtId="0" fontId="11" fillId="2" borderId="0" xfId="0" applyFont="1" applyFill="1" applyAlignment="1">
      <alignment horizontal="left"/>
    </xf>
    <xf numFmtId="0" fontId="11" fillId="2" borderId="0" xfId="0" applyFont="1" applyFill="1" applyProtection="1">
      <protection locked="0"/>
    </xf>
    <xf numFmtId="0" fontId="11" fillId="2" borderId="0" xfId="0" applyFont="1" applyFill="1" applyAlignment="1">
      <alignment horizontal="left" wrapText="1"/>
    </xf>
    <xf numFmtId="0" fontId="5" fillId="2" borderId="6" xfId="0" applyFont="1" applyFill="1" applyBorder="1" applyAlignment="1">
      <alignment horizontal="center" vertical="center"/>
    </xf>
    <xf numFmtId="0" fontId="11" fillId="2" borderId="0" xfId="0" applyFont="1" applyFill="1" applyAlignment="1" applyProtection="1">
      <alignment horizontal="left"/>
      <protection locked="0"/>
    </xf>
    <xf numFmtId="0" fontId="11" fillId="2" borderId="0" xfId="0" applyFont="1" applyFill="1" applyAlignment="1">
      <alignment horizontal="right"/>
    </xf>
    <xf numFmtId="165" fontId="11" fillId="2" borderId="0" xfId="0" applyNumberFormat="1" applyFont="1" applyFill="1" applyAlignment="1">
      <alignment horizontal="center"/>
    </xf>
    <xf numFmtId="0" fontId="11" fillId="2" borderId="19" xfId="0" applyFont="1" applyFill="1" applyBorder="1" applyAlignment="1">
      <alignment horizontal="center"/>
    </xf>
    <xf numFmtId="0" fontId="11" fillId="2" borderId="20" xfId="0" applyFont="1" applyFill="1" applyBorder="1" applyAlignment="1">
      <alignment horizontal="center"/>
    </xf>
    <xf numFmtId="0" fontId="11" fillId="2" borderId="21" xfId="0" applyFont="1" applyFill="1" applyBorder="1" applyAlignment="1">
      <alignment horizontal="center"/>
    </xf>
    <xf numFmtId="0" fontId="11" fillId="2" borderId="17" xfId="0" applyFont="1" applyFill="1" applyBorder="1" applyAlignment="1">
      <alignment horizontal="center"/>
    </xf>
    <xf numFmtId="0" fontId="11" fillId="2" borderId="16" xfId="0" applyFont="1" applyFill="1" applyBorder="1" applyAlignment="1">
      <alignment horizontal="right"/>
    </xf>
    <xf numFmtId="0" fontId="11" fillId="2" borderId="1" xfId="0" applyFont="1" applyFill="1" applyBorder="1" applyAlignment="1">
      <alignment horizontal="center" wrapText="1"/>
    </xf>
    <xf numFmtId="165" fontId="11" fillId="2" borderId="15" xfId="0" applyNumberFormat="1" applyFont="1" applyFill="1" applyBorder="1" applyAlignment="1">
      <alignment horizontal="center"/>
    </xf>
    <xf numFmtId="165" fontId="11" fillId="2" borderId="18" xfId="0" applyNumberFormat="1" applyFont="1" applyFill="1" applyBorder="1" applyAlignment="1">
      <alignment horizontal="center"/>
    </xf>
    <xf numFmtId="165" fontId="11" fillId="2" borderId="14" xfId="0" applyNumberFormat="1" applyFont="1" applyFill="1" applyBorder="1" applyAlignment="1">
      <alignment horizontal="center"/>
    </xf>
    <xf numFmtId="3" fontId="11" fillId="2" borderId="0" xfId="0" applyNumberFormat="1" applyFont="1" applyFill="1" applyAlignment="1">
      <alignment horizontal="center"/>
    </xf>
    <xf numFmtId="0" fontId="11" fillId="2" borderId="1" xfId="0" applyFont="1" applyFill="1" applyBorder="1" applyAlignment="1">
      <alignment horizontal="center"/>
    </xf>
    <xf numFmtId="0" fontId="11" fillId="2" borderId="1" xfId="0" applyFont="1" applyFill="1" applyBorder="1" applyAlignment="1">
      <alignment horizontal="left"/>
    </xf>
    <xf numFmtId="3" fontId="11" fillId="2" borderId="1" xfId="0" applyNumberFormat="1" applyFont="1" applyFill="1" applyBorder="1" applyAlignment="1">
      <alignment horizontal="center"/>
    </xf>
    <xf numFmtId="0" fontId="11" fillId="2" borderId="0" xfId="0" applyFont="1" applyFill="1" applyAlignment="1">
      <alignment vertical="top" wrapText="1"/>
    </xf>
    <xf numFmtId="0" fontId="11" fillId="2" borderId="0" xfId="0" applyFont="1" applyFill="1" applyAlignment="1">
      <alignment vertical="top"/>
    </xf>
    <xf numFmtId="0" fontId="11" fillId="2" borderId="0" xfId="0" quotePrefix="1" applyFont="1" applyFill="1" applyAlignment="1">
      <alignment horizontal="left"/>
    </xf>
    <xf numFmtId="0" fontId="11" fillId="2" borderId="1" xfId="0" applyFont="1" applyFill="1" applyBorder="1" applyAlignment="1">
      <alignment horizontal="left" wrapText="1"/>
    </xf>
    <xf numFmtId="3" fontId="11" fillId="2" borderId="1" xfId="0" applyNumberFormat="1" applyFont="1" applyFill="1" applyBorder="1" applyAlignment="1">
      <alignment horizontal="right"/>
    </xf>
    <xf numFmtId="0" fontId="11" fillId="2" borderId="16" xfId="0" applyFont="1" applyFill="1" applyBorder="1" applyAlignment="1">
      <alignment horizontal="center"/>
    </xf>
    <xf numFmtId="0" fontId="11" fillId="2" borderId="16" xfId="0" applyFont="1" applyFill="1" applyBorder="1" applyAlignment="1">
      <alignment horizontal="center" wrapText="1"/>
    </xf>
    <xf numFmtId="0" fontId="13" fillId="2" borderId="0" xfId="0" applyFont="1" applyFill="1" applyAlignment="1">
      <alignment horizontal="left"/>
    </xf>
    <xf numFmtId="0" fontId="11" fillId="2" borderId="1" xfId="0" applyFont="1" applyFill="1" applyBorder="1" applyAlignment="1">
      <alignment wrapText="1"/>
    </xf>
    <xf numFmtId="0" fontId="11" fillId="2" borderId="1" xfId="0" quotePrefix="1" applyFont="1" applyFill="1" applyBorder="1" applyAlignment="1">
      <alignment horizontal="center"/>
    </xf>
    <xf numFmtId="0" fontId="11" fillId="2" borderId="1" xfId="0" applyFont="1" applyFill="1" applyBorder="1"/>
    <xf numFmtId="3" fontId="11" fillId="2" borderId="1" xfId="0" applyNumberFormat="1" applyFont="1" applyFill="1" applyBorder="1"/>
    <xf numFmtId="10" fontId="11" fillId="2" borderId="1" xfId="0" applyNumberFormat="1" applyFont="1" applyFill="1" applyBorder="1"/>
    <xf numFmtId="0" fontId="5" fillId="2" borderId="1" xfId="0" applyFont="1" applyFill="1" applyBorder="1" applyAlignment="1">
      <alignment horizontal="center"/>
    </xf>
    <xf numFmtId="0" fontId="11" fillId="2" borderId="0" xfId="0" quotePrefix="1" applyFont="1" applyFill="1" applyProtection="1">
      <protection locked="0"/>
    </xf>
    <xf numFmtId="0" fontId="2" fillId="0" borderId="0" xfId="0" applyFont="1" applyAlignment="1">
      <alignment horizontal="center" wrapText="1"/>
    </xf>
    <xf numFmtId="0" fontId="11" fillId="2" borderId="0" xfId="0" applyFont="1" applyFill="1" applyAlignment="1">
      <alignment horizontal="left" vertical="top" wrapText="1"/>
    </xf>
    <xf numFmtId="0" fontId="7" fillId="2" borderId="4" xfId="2" quotePrefix="1" applyFill="1" applyBorder="1" applyAlignment="1" applyProtection="1">
      <alignment horizontal="right"/>
    </xf>
    <xf numFmtId="0" fontId="7" fillId="2" borderId="5" xfId="2" applyFill="1" applyBorder="1" applyAlignment="1">
      <alignment horizontal="right"/>
    </xf>
    <xf numFmtId="0" fontId="11" fillId="2" borderId="6" xfId="0" applyFont="1" applyFill="1" applyBorder="1" applyAlignment="1">
      <alignment horizontal="left" vertical="top" wrapText="1"/>
    </xf>
    <xf numFmtId="0" fontId="11" fillId="2" borderId="0" xfId="0" applyFont="1" applyFill="1" applyAlignment="1" applyProtection="1">
      <alignment horizontal="left"/>
      <protection locked="0"/>
    </xf>
    <xf numFmtId="0" fontId="11" fillId="2" borderId="0" xfId="0" applyFont="1" applyFill="1" applyAlignment="1">
      <alignment horizontal="left"/>
    </xf>
    <xf numFmtId="0" fontId="11" fillId="2" borderId="1" xfId="0" applyFont="1" applyFill="1" applyBorder="1" applyAlignment="1">
      <alignment horizontal="center"/>
    </xf>
    <xf numFmtId="0" fontId="11" fillId="2" borderId="1" xfId="0" applyFont="1" applyFill="1" applyBorder="1" applyAlignment="1">
      <alignment horizontal="left" wrapText="1"/>
    </xf>
    <xf numFmtId="0" fontId="11" fillId="2" borderId="0" xfId="0" applyFont="1" applyFill="1" applyAlignment="1">
      <alignment horizontal="left" wrapText="1"/>
    </xf>
    <xf numFmtId="0" fontId="11" fillId="2" borderId="1" xfId="0" applyFont="1" applyFill="1" applyBorder="1" applyAlignment="1">
      <alignment horizontal="left"/>
    </xf>
    <xf numFmtId="0" fontId="11" fillId="2" borderId="0" xfId="0" applyFont="1" applyFill="1" applyAlignment="1">
      <alignment horizontal="center"/>
    </xf>
    <xf numFmtId="0" fontId="11" fillId="2" borderId="13" xfId="0" applyFont="1" applyFill="1" applyBorder="1" applyAlignment="1">
      <alignment horizontal="center"/>
    </xf>
    <xf numFmtId="0" fontId="11" fillId="2" borderId="22" xfId="0" applyFont="1" applyFill="1" applyBorder="1" applyAlignment="1">
      <alignment horizontal="center"/>
    </xf>
  </cellXfs>
  <cellStyles count="4">
    <cellStyle name="Hyperlink" xfId="2" builtinId="8"/>
    <cellStyle name="Normal" xfId="0" builtinId="0"/>
    <cellStyle name="Normal 2" xfId="3"/>
    <cellStyle name="Percent" xfId="1" builtinId="5"/>
  </cellStyles>
  <dxfs count="8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election activeCell="A7" sqref="A7"/>
    </sheetView>
  </sheetViews>
  <sheetFormatPr defaultColWidth="8.85546875" defaultRowHeight="15"/>
  <cols>
    <col min="12" max="12" width="10.7109375" customWidth="1"/>
    <col min="13" max="13" width="12.42578125" customWidth="1"/>
  </cols>
  <sheetData>
    <row r="6" spans="1:13" ht="21">
      <c r="A6" s="16" t="s">
        <v>15</v>
      </c>
      <c r="B6" s="16"/>
      <c r="C6" s="16"/>
      <c r="D6" s="16"/>
      <c r="E6" s="16"/>
      <c r="F6" s="16"/>
      <c r="G6" s="16"/>
      <c r="H6" s="16"/>
      <c r="I6" s="16"/>
      <c r="J6" s="16"/>
      <c r="K6" s="16"/>
      <c r="L6" s="16"/>
      <c r="M6" s="16"/>
    </row>
    <row r="8" spans="1:13">
      <c r="A8" t="s">
        <v>16</v>
      </c>
    </row>
    <row r="10" spans="1:13">
      <c r="A10" t="s">
        <v>17</v>
      </c>
    </row>
    <row r="12" spans="1:13">
      <c r="A12" t="s">
        <v>18</v>
      </c>
    </row>
    <row r="14" spans="1:13">
      <c r="A14" t="s">
        <v>19</v>
      </c>
    </row>
    <row r="15" spans="1:13">
      <c r="A15" t="s">
        <v>20</v>
      </c>
    </row>
    <row r="17" spans="1:13">
      <c r="A17" t="s">
        <v>21</v>
      </c>
    </row>
    <row r="18" spans="1:13">
      <c r="A18" t="s">
        <v>26</v>
      </c>
    </row>
    <row r="19" spans="1:13">
      <c r="A19" t="s">
        <v>27</v>
      </c>
    </row>
    <row r="20" spans="1:13" ht="15.75" thickBot="1"/>
    <row r="21" spans="1:13" ht="15.75" thickBot="1">
      <c r="A21" t="s">
        <v>25</v>
      </c>
      <c r="M21" s="5"/>
    </row>
    <row r="23" spans="1:13">
      <c r="A23" t="s">
        <v>22</v>
      </c>
    </row>
    <row r="25" spans="1:13">
      <c r="A25" t="s">
        <v>23</v>
      </c>
    </row>
    <row r="26" spans="1:13">
      <c r="A26" t="s">
        <v>24</v>
      </c>
    </row>
    <row r="28" spans="1:13" ht="15.7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2"/>
  <sheetViews>
    <sheetView zoomScaleNormal="100" workbookViewId="0">
      <selection activeCell="A8" sqref="A8"/>
    </sheetView>
  </sheetViews>
  <sheetFormatPr defaultColWidth="8.85546875" defaultRowHeight="1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row r="2" spans="1:22" ht="15" customHeight="1" thickBot="1">
      <c r="L2" s="19" t="s">
        <v>30</v>
      </c>
      <c r="M2" s="22">
        <f t="array" ref="M2">IF(SUM(IF(M8:S32="",0,1))=0,"",SUM(M8:S32))</f>
        <v>0</v>
      </c>
      <c r="O2" s="13" t="s">
        <v>14</v>
      </c>
      <c r="P2" s="6">
        <f>IF(M2="","",M2/M3)</f>
        <v>0</v>
      </c>
    </row>
    <row r="3" spans="1:22">
      <c r="L3" s="20" t="s">
        <v>31</v>
      </c>
      <c r="M3" s="21">
        <f>SUM(B8:B32)</f>
        <v>81.75</v>
      </c>
    </row>
    <row r="5" spans="1:22" ht="23.25">
      <c r="A5" s="15" t="s">
        <v>315</v>
      </c>
      <c r="B5" s="12"/>
      <c r="C5" s="12"/>
      <c r="D5" s="12"/>
      <c r="E5" s="12"/>
      <c r="F5" s="12"/>
      <c r="G5" s="12"/>
      <c r="H5" s="12"/>
      <c r="I5" s="12"/>
      <c r="J5" s="12"/>
      <c r="K5" s="12"/>
      <c r="L5" s="12"/>
      <c r="M5" s="12"/>
      <c r="N5" s="12"/>
      <c r="O5" s="12"/>
      <c r="P5" s="12"/>
      <c r="Q5" s="12"/>
      <c r="R5" s="12"/>
      <c r="S5" s="12"/>
    </row>
    <row r="6" spans="1:22" ht="15.75">
      <c r="A6" s="1"/>
      <c r="B6" s="77" t="s">
        <v>9</v>
      </c>
      <c r="C6" s="2" t="s">
        <v>1</v>
      </c>
      <c r="D6" s="2"/>
      <c r="E6" s="2"/>
      <c r="F6" s="2"/>
      <c r="G6" s="2"/>
      <c r="H6" s="2"/>
      <c r="I6" s="2"/>
      <c r="J6" s="1"/>
      <c r="L6" s="4" t="s">
        <v>11</v>
      </c>
      <c r="M6" s="2" t="s">
        <v>1</v>
      </c>
      <c r="N6" s="2"/>
      <c r="O6" s="2"/>
      <c r="P6" s="2"/>
      <c r="Q6" s="2"/>
      <c r="R6" s="2"/>
      <c r="S6" s="2"/>
    </row>
    <row r="7" spans="1:22">
      <c r="A7" s="3" t="s">
        <v>0</v>
      </c>
      <c r="B7" s="77"/>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c r="A8" s="14">
        <v>1</v>
      </c>
      <c r="B8" s="11">
        <f>SUM(C8:I8)</f>
        <v>2.5</v>
      </c>
      <c r="C8" s="11">
        <v>0.5</v>
      </c>
      <c r="D8" s="11">
        <v>0.5</v>
      </c>
      <c r="E8" s="11">
        <v>0.5</v>
      </c>
      <c r="F8" s="11">
        <v>1</v>
      </c>
      <c r="G8" s="11"/>
      <c r="H8" s="11"/>
      <c r="I8" s="11"/>
      <c r="J8" s="10" t="str">
        <f ca="1">INDIRECT("'"&amp;A8&amp;"'!B1")</f>
        <v>Incomplete</v>
      </c>
      <c r="L8" s="14">
        <f>A8</f>
        <v>1</v>
      </c>
      <c r="M8" s="11" cm="1">
        <f t="array" ref="M8">IFERROR(INDEX('1'!$A:$A,MATCH(M$7,'1'!$A:$A,FALSE)+2),"")</f>
        <v>0</v>
      </c>
      <c r="N8" s="11" cm="1">
        <f t="array" ref="N8">IFERROR(INDEX('1'!$A:$A,MATCH(N$7,'1'!$A:$A,FALSE)+2),"")</f>
        <v>0</v>
      </c>
      <c r="O8" s="11" cm="1">
        <f t="array" ref="O8">IFERROR(INDEX('1'!$A:$A,MATCH(O$7,'1'!$A:$A,FALSE)+2),"")</f>
        <v>0</v>
      </c>
      <c r="P8" s="11" cm="1">
        <f t="array" ref="P8">IFERROR(INDEX('1'!$A:$A,MATCH(P$7,'1'!$A:$A,FALSE)+2),"")</f>
        <v>0</v>
      </c>
      <c r="Q8" s="11" t="str" cm="1">
        <f t="array" ref="Q8">IFERROR(INDEX('1'!$A:$A,MATCH(Q$7,'1'!$A:$A,FALSE)+2),"")</f>
        <v/>
      </c>
      <c r="R8" s="11" t="str" cm="1">
        <f t="array" ref="R8">IFERROR(INDEX('1'!$A:$A,MATCH(R$7,'1'!$A:$A,FALSE)+2),"")</f>
        <v/>
      </c>
      <c r="S8" s="11" t="str" cm="1">
        <f t="array" ref="S8">IFERROR(INDEX('1'!$A:$A,MATCH(S$7,'1'!$A:$A,FALSE)+2),"")</f>
        <v/>
      </c>
      <c r="V8" s="37"/>
    </row>
    <row r="9" spans="1:22">
      <c r="A9" s="14">
        <v>2</v>
      </c>
      <c r="B9" s="11">
        <f t="shared" ref="B9:B32" si="0">SUM(C9:I9)</f>
        <v>3.75</v>
      </c>
      <c r="C9" s="11">
        <v>0.25</v>
      </c>
      <c r="D9" s="11">
        <v>0.5</v>
      </c>
      <c r="E9" s="11">
        <v>1</v>
      </c>
      <c r="F9" s="11">
        <v>0.5</v>
      </c>
      <c r="G9" s="11">
        <v>1</v>
      </c>
      <c r="H9" s="11">
        <v>0.5</v>
      </c>
      <c r="I9" s="11"/>
      <c r="J9" s="10" t="str">
        <f t="shared" ref="J9:J26" ca="1" si="1">INDIRECT("'"&amp;A9&amp;"'!B1")</f>
        <v>Incomplete</v>
      </c>
      <c r="L9" s="14">
        <f t="shared" ref="L9:L26" si="2">A9</f>
        <v>2</v>
      </c>
      <c r="M9" s="11" cm="1">
        <f t="array" ref="M9">IFERROR(INDEX('2'!$A:$A,MATCH(M$7,'2'!$A:$A,FALSE)+2),"")</f>
        <v>0</v>
      </c>
      <c r="N9" s="11" cm="1">
        <f t="array" ref="N9">IFERROR(INDEX('2'!$A:$A,MATCH(N$7,'2'!$A:$A,FALSE)+2),"")</f>
        <v>0</v>
      </c>
      <c r="O9" s="11" cm="1">
        <f t="array" ref="O9">IFERROR(INDEX('2'!$A:$A,MATCH(O$7,'2'!$A:$A,FALSE)+2),"")</f>
        <v>0</v>
      </c>
      <c r="P9" s="11" cm="1">
        <f t="array" ref="P9">IFERROR(INDEX('2'!$A:$A,MATCH(P$7,'2'!$A:$A,FALSE)+2),"")</f>
        <v>0</v>
      </c>
      <c r="Q9" s="11" cm="1">
        <f t="array" ref="Q9">IFERROR(INDEX('2'!$A:$A,MATCH(Q$7,'2'!$A:$A,FALSE)+2),"")</f>
        <v>0</v>
      </c>
      <c r="R9" s="11" cm="1">
        <f t="array" ref="R9">IFERROR(INDEX('2'!$A:$A,MATCH(R$7,'2'!$A:$A,FALSE)+2),"")</f>
        <v>0</v>
      </c>
      <c r="S9" s="11" t="str" cm="1">
        <f t="array" ref="S9">IFERROR(INDEX('2'!$A:$A,MATCH(S$7,'2'!$A:$A,FALSE)+2),"")</f>
        <v/>
      </c>
    </row>
    <row r="10" spans="1:22">
      <c r="A10" s="14">
        <v>3</v>
      </c>
      <c r="B10" s="11">
        <f t="shared" si="0"/>
        <v>3</v>
      </c>
      <c r="C10" s="11">
        <v>0.5</v>
      </c>
      <c r="D10" s="11">
        <v>0.5</v>
      </c>
      <c r="E10" s="11">
        <v>1</v>
      </c>
      <c r="F10" s="11">
        <v>1</v>
      </c>
      <c r="G10" s="11"/>
      <c r="H10" s="11"/>
      <c r="I10" s="11"/>
      <c r="J10" s="10" t="str">
        <f t="shared" ca="1" si="1"/>
        <v>Incomplete</v>
      </c>
      <c r="L10" s="14">
        <f t="shared" si="2"/>
        <v>3</v>
      </c>
      <c r="M10" s="11" cm="1">
        <f t="array" ref="M10">IFERROR(INDEX('3'!$A:$A,MATCH(M$7,'3'!$A:$A,FALSE)+2),"")</f>
        <v>0</v>
      </c>
      <c r="N10" s="11" cm="1">
        <f t="array" ref="N10">IFERROR(INDEX('3'!$A:$A,MATCH(N$7,'3'!$A:$A,FALSE)+2),"")</f>
        <v>0</v>
      </c>
      <c r="O10" s="11" cm="1">
        <f t="array" ref="O10">IFERROR(INDEX('3'!$A:$A,MATCH(O$7,'3'!$A:$A,FALSE)+2),"")</f>
        <v>0</v>
      </c>
      <c r="P10" s="11" cm="1">
        <f t="array" ref="P10">IFERROR(INDEX('3'!$A:$A,MATCH(P$7,'3'!$A:$A,FALSE)+2),"")</f>
        <v>0</v>
      </c>
      <c r="Q10" s="11" t="str" cm="1">
        <f t="array" ref="Q10">IFERROR(INDEX('3'!$A:$A,MATCH(Q$7,'3'!$A:$A,FALSE)+2),"")</f>
        <v/>
      </c>
      <c r="R10" s="11" t="str" cm="1">
        <f t="array" ref="R10">IFERROR(INDEX('3'!$A:$A,MATCH(R$7,'3'!$A:$A,FALSE)+2),"")</f>
        <v/>
      </c>
      <c r="S10" s="11" t="str" cm="1">
        <f t="array" ref="S10">IFERROR(INDEX('3'!$A:$A,MATCH(S$7,'3'!$A:$A,FALSE)+2),"")</f>
        <v/>
      </c>
    </row>
    <row r="11" spans="1:22">
      <c r="A11" s="14">
        <v>4</v>
      </c>
      <c r="B11" s="11">
        <f t="shared" si="0"/>
        <v>2.75</v>
      </c>
      <c r="C11" s="11">
        <v>0.5</v>
      </c>
      <c r="D11" s="11">
        <v>1.25</v>
      </c>
      <c r="E11" s="11">
        <v>1</v>
      </c>
      <c r="F11" s="11"/>
      <c r="G11" s="11"/>
      <c r="H11" s="11"/>
      <c r="I11" s="11"/>
      <c r="J11" s="10" t="str">
        <f t="shared" ca="1" si="1"/>
        <v>Incomplete</v>
      </c>
      <c r="L11" s="14">
        <f t="shared" si="2"/>
        <v>4</v>
      </c>
      <c r="M11" s="11" cm="1">
        <f t="array" ref="M11">IFERROR(INDEX('4'!$A:$A,MATCH(M$7,'4'!$A:$A,FALSE)+2),"")</f>
        <v>0</v>
      </c>
      <c r="N11" s="11" cm="1">
        <f t="array" ref="N11">IFERROR(INDEX('4'!$A:$A,MATCH(N$7,'4'!$A:$A,FALSE)+2),"")</f>
        <v>0</v>
      </c>
      <c r="O11" s="11" cm="1">
        <f t="array" ref="O11">IFERROR(INDEX('4'!$A:$A,MATCH(O$7,'4'!$A:$A,FALSE)+2),"")</f>
        <v>0</v>
      </c>
      <c r="P11" s="11" t="str" cm="1">
        <f t="array" ref="P11">IFERROR(INDEX('4'!$A:$A,MATCH(P$7,'4'!$A:$A,FALSE)+2),"")</f>
        <v/>
      </c>
      <c r="Q11" s="11" t="str" cm="1">
        <f t="array" ref="Q11">IFERROR(INDEX('4'!$A:$A,MATCH(Q$7,'4'!$A:$A,FALSE)+2),"")</f>
        <v/>
      </c>
      <c r="R11" s="11" t="str" cm="1">
        <f t="array" ref="R11">IFERROR(INDEX('4'!$A:$A,MATCH(R$7,'4'!$A:$A,FALSE)+2),"")</f>
        <v/>
      </c>
      <c r="S11" s="11" t="str" cm="1">
        <f t="array" ref="S11">IFERROR(INDEX('4'!$A:$A,MATCH(S$7,'4'!$A:$A,FALSE)+2),"")</f>
        <v/>
      </c>
    </row>
    <row r="12" spans="1:22">
      <c r="A12" s="14">
        <v>5</v>
      </c>
      <c r="B12" s="11">
        <f t="shared" si="0"/>
        <v>3.5</v>
      </c>
      <c r="C12" s="11">
        <v>0.5</v>
      </c>
      <c r="D12" s="11">
        <v>1</v>
      </c>
      <c r="E12" s="11">
        <v>1</v>
      </c>
      <c r="F12" s="11">
        <v>1</v>
      </c>
      <c r="G12" s="11"/>
      <c r="H12" s="11"/>
      <c r="I12" s="11"/>
      <c r="J12" s="10" t="str">
        <f t="shared" ca="1" si="1"/>
        <v>Incomplete</v>
      </c>
      <c r="L12" s="14">
        <f t="shared" si="2"/>
        <v>5</v>
      </c>
      <c r="M12" s="11" cm="1">
        <f t="array" ref="M12">IFERROR(INDEX('5'!$A:$A,MATCH(M$7,'5'!$A:$A,FALSE)+2),"")</f>
        <v>0</v>
      </c>
      <c r="N12" s="11" cm="1">
        <f t="array" ref="N12">IFERROR(INDEX('5'!$A:$A,MATCH(N$7,'5'!$A:$A,FALSE)+2),"")</f>
        <v>0</v>
      </c>
      <c r="O12" s="11" cm="1">
        <f t="array" ref="O12">IFERROR(INDEX('5'!$A:$A,MATCH(O$7,'5'!$A:$A,FALSE)+2),"")</f>
        <v>0</v>
      </c>
      <c r="P12" s="11" cm="1">
        <f t="array" ref="P12">IFERROR(INDEX('5'!$A:$A,MATCH(P$7,'5'!$A:$A,FALSE)+2),"")</f>
        <v>0</v>
      </c>
      <c r="Q12" s="11" t="str" cm="1">
        <f t="array" ref="Q12">IFERROR(INDEX('5'!$A:$A,MATCH(Q$7,'5'!$A:$A,FALSE)+2),"")</f>
        <v/>
      </c>
      <c r="R12" s="11" t="str" cm="1">
        <f t="array" ref="R12">IFERROR(INDEX('5'!$A:$A,MATCH(R$7,'5'!$A:$A,FALSE)+2),"")</f>
        <v/>
      </c>
      <c r="S12" s="11" t="str" cm="1">
        <f t="array" ref="S12">IFERROR(INDEX('5'!$A:$A,MATCH(S$7,'5'!$A:$A,FALSE)+2),"")</f>
        <v/>
      </c>
    </row>
    <row r="13" spans="1:22">
      <c r="A13" s="14">
        <v>6</v>
      </c>
      <c r="B13" s="11">
        <f t="shared" si="0"/>
        <v>4.75</v>
      </c>
      <c r="C13" s="11">
        <v>1.5</v>
      </c>
      <c r="D13" s="11">
        <v>2</v>
      </c>
      <c r="E13" s="11">
        <v>0.25</v>
      </c>
      <c r="F13" s="11">
        <v>1</v>
      </c>
      <c r="G13" s="11"/>
      <c r="H13" s="11"/>
      <c r="I13" s="11"/>
      <c r="J13" s="10" t="str">
        <f t="shared" ca="1" si="1"/>
        <v>Incomplete</v>
      </c>
      <c r="L13" s="14">
        <f t="shared" si="2"/>
        <v>6</v>
      </c>
      <c r="M13" s="11" cm="1">
        <f t="array" ref="M13">IFERROR(INDEX('6'!$A:$A,MATCH(M$7,'6'!$A:$A,FALSE)+2),"")</f>
        <v>0</v>
      </c>
      <c r="N13" s="11" cm="1">
        <f t="array" ref="N13">IFERROR(INDEX('6'!$A:$A,MATCH(N$7,'6'!$A:$A,FALSE)+2),"")</f>
        <v>0</v>
      </c>
      <c r="O13" s="11" cm="1">
        <f t="array" ref="O13">IFERROR(INDEX('6'!$A:$A,MATCH(O$7,'6'!$A:$A,FALSE)+2),"")</f>
        <v>0</v>
      </c>
      <c r="P13" s="11" cm="1">
        <f t="array" ref="P13">IFERROR(INDEX('6'!$A:$A,MATCH(P$7,'6'!$A:$A,FALSE)+2),"")</f>
        <v>0</v>
      </c>
      <c r="Q13" s="11" t="str" cm="1">
        <f t="array" ref="Q13">IFERROR(INDEX('6'!$A:$A,MATCH(Q$7,'6'!$A:$A,FALSE)+2),"")</f>
        <v/>
      </c>
      <c r="R13" s="11" t="str" cm="1">
        <f t="array" ref="R13">IFERROR(INDEX('6'!$A:$A,MATCH(R$7,'6'!$A:$A,FALSE)+2),"")</f>
        <v/>
      </c>
      <c r="S13" s="11" t="str" cm="1">
        <f t="array" ref="S13">IFERROR(INDEX('6'!$A:$A,MATCH(S$7,'6'!$A:$A,FALSE)+2),"")</f>
        <v/>
      </c>
    </row>
    <row r="14" spans="1:22">
      <c r="A14" s="14">
        <v>7</v>
      </c>
      <c r="B14" s="11">
        <f t="shared" si="0"/>
        <v>2.5</v>
      </c>
      <c r="C14" s="11">
        <v>0.5</v>
      </c>
      <c r="D14" s="11">
        <v>0.5</v>
      </c>
      <c r="E14" s="11">
        <v>0.5</v>
      </c>
      <c r="F14" s="11">
        <v>1</v>
      </c>
      <c r="G14" s="11"/>
      <c r="H14" s="11"/>
      <c r="I14" s="11"/>
      <c r="J14" s="10" t="str">
        <f t="shared" ca="1" si="1"/>
        <v>Incomplete</v>
      </c>
      <c r="L14" s="14">
        <f t="shared" si="2"/>
        <v>7</v>
      </c>
      <c r="M14" s="11" cm="1">
        <f t="array" ref="M14">IFERROR(INDEX('7'!$A:$A,MATCH(M$7,'7'!$A:$A,FALSE)+2),"")</f>
        <v>0</v>
      </c>
      <c r="N14" s="11" cm="1">
        <f t="array" ref="N14">IFERROR(INDEX('7'!$A:$A,MATCH(N$7,'7'!$A:$A,FALSE)+2),"")</f>
        <v>0</v>
      </c>
      <c r="O14" s="11" cm="1">
        <f t="array" ref="O14">IFERROR(INDEX('7'!$A:$A,MATCH(O$7,'7'!$A:$A,FALSE)+2),"")</f>
        <v>0</v>
      </c>
      <c r="P14" s="11" cm="1">
        <f t="array" ref="P14">IFERROR(INDEX('7'!$A:$A,MATCH(P$7,'7'!$A:$A,FALSE)+2),"")</f>
        <v>0</v>
      </c>
      <c r="Q14" s="11" t="str" cm="1">
        <f t="array" ref="Q14">IFERROR(INDEX('7'!$A:$A,MATCH(Q$7,'7'!$A:$A,FALSE)+2),"")</f>
        <v/>
      </c>
      <c r="R14" s="11" t="str" cm="1">
        <f t="array" ref="R14">IFERROR(INDEX('7'!$A:$A,MATCH(R$7,'7'!$A:$A,FALSE)+2),"")</f>
        <v/>
      </c>
      <c r="S14" s="11" t="str" cm="1">
        <f t="array" ref="S14">IFERROR(INDEX('7'!$A:$A,MATCH(S$7,'7'!$A:$A,FALSE)+2),"")</f>
        <v/>
      </c>
    </row>
    <row r="15" spans="1:22">
      <c r="A15" s="14">
        <v>8</v>
      </c>
      <c r="B15" s="11">
        <f t="shared" si="0"/>
        <v>3.25</v>
      </c>
      <c r="C15" s="11">
        <v>2.25</v>
      </c>
      <c r="D15" s="11">
        <v>0.5</v>
      </c>
      <c r="E15" s="11">
        <v>0.5</v>
      </c>
      <c r="F15" s="11"/>
      <c r="G15" s="11"/>
      <c r="H15" s="11"/>
      <c r="I15" s="11"/>
      <c r="J15" s="10" t="str">
        <f t="shared" ca="1" si="1"/>
        <v>Incomplete</v>
      </c>
      <c r="L15" s="14">
        <f t="shared" si="2"/>
        <v>8</v>
      </c>
      <c r="M15" s="11" cm="1">
        <f t="array" ref="M15">IFERROR(INDEX('8'!$A:$A,MATCH(M$7,'8'!$A:$A,FALSE)+2),"")</f>
        <v>0</v>
      </c>
      <c r="N15" s="11" cm="1">
        <f t="array" ref="N15">IFERROR(INDEX('8'!$A:$A,MATCH(N$7,'8'!$A:$A,FALSE)+2),"")</f>
        <v>0</v>
      </c>
      <c r="O15" s="11" cm="1">
        <f t="array" ref="O15">IFERROR(INDEX('8'!$A:$A,MATCH(O$7,'8'!$A:$A,FALSE)+2),"")</f>
        <v>0</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c r="A16" s="14">
        <v>9</v>
      </c>
      <c r="B16" s="11">
        <f t="shared" si="0"/>
        <v>2.25</v>
      </c>
      <c r="C16" s="11">
        <v>1</v>
      </c>
      <c r="D16" s="11">
        <v>0.75</v>
      </c>
      <c r="E16" s="11">
        <v>0.5</v>
      </c>
      <c r="F16" s="11"/>
      <c r="G16" s="11"/>
      <c r="H16" s="11"/>
      <c r="I16" s="11"/>
      <c r="J16" s="10" t="str">
        <f t="shared" ca="1" si="1"/>
        <v>Incomplete</v>
      </c>
      <c r="L16" s="14">
        <f t="shared" si="2"/>
        <v>9</v>
      </c>
      <c r="M16" s="11" cm="1">
        <f t="array" ref="M16">IFERROR(INDEX('9'!$A:$A,MATCH(M$7,'9'!$A:$A,FALSE)+2),"")</f>
        <v>0</v>
      </c>
      <c r="N16" s="11" cm="1">
        <f t="array" ref="N16">IFERROR(INDEX('9'!$A:$A,MATCH(N$7,'9'!$A:$A,FALSE)+2),"")</f>
        <v>0</v>
      </c>
      <c r="O16" s="11" cm="1">
        <f t="array" ref="O16">IFERROR(INDEX('9'!$A:$A,MATCH(O$7,'9'!$A:$A,FALSE)+2),"")</f>
        <v>0</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c r="A17" s="14">
        <v>10</v>
      </c>
      <c r="B17" s="11">
        <f t="shared" si="0"/>
        <v>2.5</v>
      </c>
      <c r="C17" s="11">
        <v>2.5</v>
      </c>
      <c r="D17" s="11"/>
      <c r="E17" s="11"/>
      <c r="F17" s="11"/>
      <c r="G17" s="11"/>
      <c r="H17" s="11"/>
      <c r="I17" s="11"/>
      <c r="J17" s="10" t="str">
        <f t="shared" ca="1" si="1"/>
        <v>Incomplete</v>
      </c>
      <c r="L17" s="14">
        <f t="shared" si="2"/>
        <v>10</v>
      </c>
      <c r="M17" s="11" cm="1">
        <f t="array" ref="M17">IFERROR(INDEX('10'!$A:$A,MATCH(M$7,'10'!$A:$A,FALSE)+2),"")</f>
        <v>0</v>
      </c>
      <c r="N17" s="11" t="str" cm="1">
        <f t="array" ref="N17">IFERROR(INDEX('10'!$A:$A,MATCH(N$7,'10'!$A:$A,FALSE)+2),"")</f>
        <v/>
      </c>
      <c r="O17" s="11" t="str" cm="1">
        <f t="array" ref="O17">IFERROR(INDEX('10'!$A:$A,MATCH(O$7,'10'!$A:$A,FALSE)+2),"")</f>
        <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c r="A18" s="14">
        <v>11</v>
      </c>
      <c r="B18" s="11">
        <f t="shared" si="0"/>
        <v>2.5</v>
      </c>
      <c r="C18" s="11">
        <v>0.5</v>
      </c>
      <c r="D18" s="11">
        <v>0.5</v>
      </c>
      <c r="E18" s="11">
        <v>0.5</v>
      </c>
      <c r="F18" s="11">
        <v>1</v>
      </c>
      <c r="G18" s="11"/>
      <c r="H18" s="11"/>
      <c r="I18" s="11"/>
      <c r="J18" s="10" t="str">
        <f t="shared" ca="1" si="1"/>
        <v>Incomplete</v>
      </c>
      <c r="L18" s="14">
        <f t="shared" si="2"/>
        <v>11</v>
      </c>
      <c r="M18" s="11" cm="1">
        <f t="array" ref="M18">IFERROR(INDEX('11'!$A:$A,MATCH(M$7,'11'!$A:$A,FALSE)+2),"")</f>
        <v>0</v>
      </c>
      <c r="N18" s="11" cm="1">
        <f t="array" ref="N18">IFERROR(INDEX('11'!$A:$A,MATCH(N$7,'11'!$A:$A,FALSE)+2),"")</f>
        <v>0</v>
      </c>
      <c r="O18" s="11" cm="1">
        <f t="array" ref="O18">IFERROR(INDEX('11'!$A:$A,MATCH(O$7,'11'!$A:$A,FALSE)+2),"")</f>
        <v>0</v>
      </c>
      <c r="P18" s="11" cm="1">
        <f t="array" ref="P18">IFERROR(INDEX('11'!$A:$A,MATCH(P$7,'11'!$A:$A,FALSE)+2),"")</f>
        <v>0</v>
      </c>
      <c r="Q18" s="11" t="str" cm="1">
        <f t="array" ref="Q18">IFERROR(INDEX('11'!$A:$A,MATCH(Q$7,'11'!$A:$A,FALSE)+2),"")</f>
        <v/>
      </c>
      <c r="R18" s="11" t="str" cm="1">
        <f t="array" ref="R18">IFERROR(INDEX('11'!$A:$A,MATCH(R$7,'11'!$A:$A,FALSE)+2),"")</f>
        <v/>
      </c>
      <c r="S18" s="11" t="str" cm="1">
        <f t="array" ref="S18">IFERROR(INDEX('11'!$A:$A,MATCH(S$7,'11'!$A:$A,FALSE)+2),"")</f>
        <v/>
      </c>
    </row>
    <row r="19" spans="1:19">
      <c r="A19" s="14">
        <v>12</v>
      </c>
      <c r="B19" s="11">
        <f t="shared" si="0"/>
        <v>6</v>
      </c>
      <c r="C19" s="11">
        <v>3</v>
      </c>
      <c r="D19" s="11">
        <v>2.25</v>
      </c>
      <c r="E19" s="11">
        <v>0.75</v>
      </c>
      <c r="F19" s="11"/>
      <c r="G19" s="11"/>
      <c r="H19" s="11"/>
      <c r="I19" s="11"/>
      <c r="J19" s="10" t="str">
        <f t="shared" ca="1" si="1"/>
        <v>Incomplete</v>
      </c>
      <c r="L19" s="14">
        <f t="shared" si="2"/>
        <v>12</v>
      </c>
      <c r="M19" s="11" cm="1">
        <f t="array" ref="M19">IFERROR(INDEX('12'!$A:$A,MATCH(M$7,'12'!$A:$A,FALSE)+2),"")</f>
        <v>0</v>
      </c>
      <c r="N19" s="11" cm="1">
        <f t="array" ref="N19">IFERROR(INDEX('12'!$A:$A,MATCH(N$7,'12'!$A:$A,FALSE)+2),"")</f>
        <v>0</v>
      </c>
      <c r="O19" s="11" cm="1">
        <f t="array" ref="O19">IFERROR(INDEX('12'!$A:$A,MATCH(O$7,'12'!$A:$A,FALSE)+2),"")</f>
        <v>0</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c r="A20" s="14">
        <v>13</v>
      </c>
      <c r="B20" s="11">
        <f t="shared" si="0"/>
        <v>4</v>
      </c>
      <c r="C20" s="11">
        <v>4</v>
      </c>
      <c r="D20" s="11"/>
      <c r="E20" s="11"/>
      <c r="F20" s="11"/>
      <c r="G20" s="11"/>
      <c r="H20" s="11"/>
      <c r="I20" s="11"/>
      <c r="J20" s="10" t="str">
        <f t="shared" ca="1" si="1"/>
        <v>Incomplete</v>
      </c>
      <c r="L20" s="14">
        <f t="shared" si="2"/>
        <v>13</v>
      </c>
      <c r="M20" s="11" cm="1">
        <f t="array" ref="M20">IFERROR(INDEX('13'!$A:$A,MATCH(M$7,'13'!$A:$A,FALSE)+2),"")</f>
        <v>0</v>
      </c>
      <c r="N20" s="11" t="str" cm="1">
        <f t="array" ref="N20">IFERROR(INDEX('13'!$A:$A,MATCH(N$7,'13'!$A:$A,FALSE)+2),"")</f>
        <v/>
      </c>
      <c r="O20" s="11" t="str" cm="1">
        <f t="array" ref="O20">IFERROR(INDEX('13'!$A:$A,MATCH(O$7,'13'!$A:$A,FALSE)+2),"")</f>
        <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c r="A21" s="14">
        <v>14</v>
      </c>
      <c r="B21" s="11">
        <f t="shared" si="0"/>
        <v>2</v>
      </c>
      <c r="C21" s="11">
        <v>1</v>
      </c>
      <c r="D21" s="11">
        <v>1</v>
      </c>
      <c r="E21" s="11"/>
      <c r="F21" s="11"/>
      <c r="G21" s="11"/>
      <c r="H21" s="11"/>
      <c r="I21" s="11"/>
      <c r="J21" s="10" t="str">
        <f t="shared" ca="1" si="1"/>
        <v>Incomplete</v>
      </c>
      <c r="L21" s="14">
        <f t="shared" si="2"/>
        <v>14</v>
      </c>
      <c r="M21" s="11" cm="1">
        <f t="array" ref="M21">IFERROR(INDEX('14'!$A:$A,MATCH(M$7,'14'!$A:$A,FALSE)+2),"")</f>
        <v>0</v>
      </c>
      <c r="N21" s="11" cm="1">
        <f t="array" ref="N21">IFERROR(INDEX('14'!$A:$A,MATCH(N$7,'14'!$A:$A,FALSE)+2),"")</f>
        <v>0</v>
      </c>
      <c r="O21" s="11" t="str" cm="1">
        <f t="array" ref="O21">IFERROR(INDEX('14'!$A:$A,MATCH(O$7,'14'!$A:$A,FALSE)+2),"")</f>
        <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c r="A22" s="14">
        <v>15</v>
      </c>
      <c r="B22" s="11">
        <f t="shared" si="0"/>
        <v>6</v>
      </c>
      <c r="C22" s="11">
        <v>6</v>
      </c>
      <c r="D22" s="11"/>
      <c r="E22" s="11"/>
      <c r="F22" s="11"/>
      <c r="G22" s="11"/>
      <c r="H22" s="11"/>
      <c r="I22" s="11"/>
      <c r="J22" s="10" t="str">
        <f t="shared" ca="1" si="1"/>
        <v>Incomplete</v>
      </c>
      <c r="L22" s="14">
        <f t="shared" si="2"/>
        <v>15</v>
      </c>
      <c r="M22" s="11" cm="1">
        <f t="array" ref="M22">IFERROR(INDEX('15'!$A:$A,MATCH(M$7,'15'!$A:$A,FALSE)+2),"")</f>
        <v>0</v>
      </c>
      <c r="N22" s="11" t="str" cm="1">
        <f t="array" ref="N22">IFERROR(INDEX('15'!$A:$A,MATCH(N$7,'15'!$A:$A,FALSE)+2),"")</f>
        <v/>
      </c>
      <c r="O22" s="11" t="str" cm="1">
        <f t="array" ref="O22">IFERROR(INDEX('15'!$A:$A,MATCH(O$7,'15'!$A:$A,FALSE)+2),"")</f>
        <v/>
      </c>
      <c r="P22" s="11" t="str" cm="1">
        <f t="array" ref="P22">IFERROR(INDEX('15'!$A:$A,MATCH(P$7,'15'!$A:$A,FALSE)+2),"")</f>
        <v/>
      </c>
      <c r="Q22" s="11" t="str" cm="1">
        <f t="array" ref="Q22">IFERROR(INDEX('15'!$A:$A,MATCH(Q$7,'15'!$A:$A,FALSE)+2),"")</f>
        <v/>
      </c>
      <c r="R22" s="11" t="str" cm="1">
        <f t="array" ref="R22">IFERROR(INDEX('15'!$A:$A,MATCH(R$7,'15'!$A:$A,FALSE)+2),"")</f>
        <v/>
      </c>
      <c r="S22" s="11" t="str" cm="1">
        <f t="array" ref="S22">IFERROR(INDEX('15'!$A:$A,MATCH(S$7,'15'!$A:$A,FALSE)+2),"")</f>
        <v/>
      </c>
    </row>
    <row r="23" spans="1:19">
      <c r="A23" s="14">
        <v>16</v>
      </c>
      <c r="B23" s="11">
        <f t="shared" si="0"/>
        <v>2.75</v>
      </c>
      <c r="C23" s="11">
        <v>2.75</v>
      </c>
      <c r="D23" s="11"/>
      <c r="E23" s="11"/>
      <c r="F23" s="11"/>
      <c r="G23" s="11"/>
      <c r="H23" s="11"/>
      <c r="I23" s="11"/>
      <c r="J23" s="10" t="str">
        <f t="shared" ca="1" si="1"/>
        <v>Incomplete</v>
      </c>
      <c r="L23" s="14">
        <f t="shared" si="2"/>
        <v>16</v>
      </c>
      <c r="M23" s="11" cm="1">
        <f t="array" ref="M23">IFERROR(INDEX('16'!$A:$A,MATCH(M$7,'16'!$A:$A,FALSE)+2),"")</f>
        <v>0</v>
      </c>
      <c r="N23" s="11" t="str" cm="1">
        <f t="array" ref="N23">IFERROR(INDEX('16'!$A:$A,MATCH(N$7,'16'!$A:$A,FALSE)+2),"")</f>
        <v/>
      </c>
      <c r="O23" s="11" t="str" cm="1">
        <f t="array" ref="O23">IFERROR(INDEX('16'!$A:$A,MATCH(O$7,'16'!$A:$A,FALSE)+2),"")</f>
        <v/>
      </c>
      <c r="P23" s="11" t="str" cm="1">
        <f t="array" ref="P23">IFERROR(INDEX('16'!$A:$A,MATCH(P$7,'16'!$A:$A,FALSE)+2),"")</f>
        <v/>
      </c>
      <c r="Q23" s="11" t="str" cm="1">
        <f t="array" ref="Q23">IFERROR(INDEX('16'!$A:$A,MATCH(Q$7,'16'!$A:$A,FALSE)+2),"")</f>
        <v/>
      </c>
      <c r="R23" s="11" t="str" cm="1">
        <f t="array" ref="R23">IFERROR(INDEX('16'!$A:$A,MATCH(R$7,'16'!$A:$A,FALSE)+2),"")</f>
        <v/>
      </c>
      <c r="S23" s="11" t="str" cm="1">
        <f t="array" ref="S23">IFERROR(INDEX('16'!$A:$A,MATCH(S$7,'16'!$A:$A,FALSE)+2),"")</f>
        <v/>
      </c>
    </row>
    <row r="24" spans="1:19">
      <c r="A24" s="14">
        <v>17</v>
      </c>
      <c r="B24" s="11">
        <f t="shared" si="0"/>
        <v>2.25</v>
      </c>
      <c r="C24" s="11">
        <v>0.75</v>
      </c>
      <c r="D24" s="11">
        <v>0.5</v>
      </c>
      <c r="E24" s="11">
        <v>0.5</v>
      </c>
      <c r="F24" s="11">
        <v>0.5</v>
      </c>
      <c r="G24" s="11"/>
      <c r="H24" s="11"/>
      <c r="I24" s="11"/>
      <c r="J24" s="10" t="str">
        <f t="shared" ca="1" si="1"/>
        <v>Incomplete</v>
      </c>
      <c r="L24" s="14">
        <f t="shared" si="2"/>
        <v>17</v>
      </c>
      <c r="M24" s="11" cm="1">
        <f t="array" ref="M24">IFERROR(INDEX('17'!$A:$A,MATCH(M$7,'17'!$A:$A,FALSE)+2),"")</f>
        <v>0</v>
      </c>
      <c r="N24" s="11" cm="1">
        <f t="array" ref="N24">IFERROR(INDEX('17'!$A:$A,MATCH(N$7,'17'!$A:$A,FALSE)+2),"")</f>
        <v>0</v>
      </c>
      <c r="O24" s="11" cm="1">
        <f t="array" ref="O24">IFERROR(INDEX('17'!$A:$A,MATCH(O$7,'17'!$A:$A,FALSE)+2),"")</f>
        <v>0</v>
      </c>
      <c r="P24" s="11" cm="1">
        <f t="array" ref="P24">IFERROR(INDEX('17'!$A:$A,MATCH(P$7,'17'!$A:$A,FALSE)+2),"")</f>
        <v>0</v>
      </c>
      <c r="Q24" s="11" t="str" cm="1">
        <f t="array" ref="Q24">IFERROR(INDEX('17'!$A:$A,MATCH(Q$7,'17'!$A:$A,FALSE)+2),"")</f>
        <v/>
      </c>
      <c r="R24" s="11" t="str" cm="1">
        <f t="array" ref="R24">IFERROR(INDEX('17'!$A:$A,MATCH(R$7,'17'!$A:$A,FALSE)+2),"")</f>
        <v/>
      </c>
      <c r="S24" s="11" t="str" cm="1">
        <f t="array" ref="S24">IFERROR(INDEX('17'!$A:$A,MATCH(S$7,'17'!$A:$A,FALSE)+2),"")</f>
        <v/>
      </c>
    </row>
    <row r="25" spans="1:19">
      <c r="A25" s="14">
        <v>18</v>
      </c>
      <c r="B25" s="11">
        <f t="shared" si="0"/>
        <v>4.5</v>
      </c>
      <c r="C25" s="11">
        <v>3.5</v>
      </c>
      <c r="D25" s="11">
        <v>0.5</v>
      </c>
      <c r="E25" s="11">
        <v>0.5</v>
      </c>
      <c r="F25" s="11"/>
      <c r="G25" s="11"/>
      <c r="H25" s="11"/>
      <c r="I25" s="11"/>
      <c r="J25" s="10" t="str">
        <f t="shared" ca="1" si="1"/>
        <v>Incomplete</v>
      </c>
      <c r="L25" s="14">
        <f t="shared" si="2"/>
        <v>18</v>
      </c>
      <c r="M25" s="11" cm="1">
        <f t="array" ref="M25">IFERROR(INDEX('18'!$A:$A,MATCH(M$7,'18'!$A:$A,FALSE)+2),"")</f>
        <v>0</v>
      </c>
      <c r="N25" s="11" cm="1">
        <f t="array" ref="N25">IFERROR(INDEX('18'!$A:$A,MATCH(N$7,'18'!$A:$A,FALSE)+2),"")</f>
        <v>0</v>
      </c>
      <c r="O25" s="11" cm="1">
        <f t="array" ref="O25">IFERROR(INDEX('18'!$A:$A,MATCH(O$7,'18'!$A:$A,FALSE)+2),"")</f>
        <v>0</v>
      </c>
      <c r="P25" s="11" t="str" cm="1">
        <f t="array" ref="P25">IFERROR(INDEX('18'!$A:$A,MATCH(P$7,'18'!$A:$A,FALSE)+2),"")</f>
        <v/>
      </c>
      <c r="Q25" s="11" t="str" cm="1">
        <f t="array" ref="Q25">IFERROR(INDEX('18'!$A:$A,MATCH(Q$7,'18'!$A:$A,FALSE)+2),"")</f>
        <v/>
      </c>
      <c r="R25" s="11" t="str" cm="1">
        <f t="array" ref="R25">IFERROR(INDEX('18'!$A:$A,MATCH(R$7,'18'!$A:$A,FALSE)+2),"")</f>
        <v/>
      </c>
      <c r="S25" s="11" t="str" cm="1">
        <f t="array" ref="S25">IFERROR(INDEX('18'!$A:$A,MATCH(S$7,'18'!$A:$A,FALSE)+2),"")</f>
        <v/>
      </c>
    </row>
    <row r="26" spans="1:19">
      <c r="A26" s="14">
        <v>19</v>
      </c>
      <c r="B26" s="11">
        <f t="shared" si="0"/>
        <v>3.25</v>
      </c>
      <c r="C26" s="11">
        <v>1.25</v>
      </c>
      <c r="D26" s="11">
        <v>2</v>
      </c>
      <c r="E26" s="11"/>
      <c r="F26" s="11"/>
      <c r="G26" s="11"/>
      <c r="H26" s="11"/>
      <c r="I26" s="11"/>
      <c r="J26" s="10" t="str">
        <f t="shared" ca="1" si="1"/>
        <v>Incomplete</v>
      </c>
      <c r="L26" s="14">
        <f t="shared" si="2"/>
        <v>19</v>
      </c>
      <c r="M26" s="11" cm="1">
        <f t="array" ref="M26">IFERROR(INDEX('19'!$A:$A,MATCH(M$7,'19'!$A:$A,FALSE)+2),"")</f>
        <v>0</v>
      </c>
      <c r="N26" s="11" cm="1">
        <f t="array" ref="N26">IFERROR(INDEX('19'!$A:$A,MATCH(N$7,'19'!$A:$A,FALSE)+2),"")</f>
        <v>0</v>
      </c>
      <c r="O26" s="11" t="str" cm="1">
        <f t="array" ref="O26">IFERROR(INDEX('19'!$A:$A,MATCH(O$7,'19'!$A:$A,FALSE)+2),"")</f>
        <v/>
      </c>
      <c r="P26" s="11" t="str" cm="1">
        <f t="array" ref="P26">IFERROR(INDEX('19'!$A:$A,MATCH(P$7,'19'!$A:$A,FALSE)+2),"")</f>
        <v/>
      </c>
      <c r="Q26" s="11" t="str" cm="1">
        <f t="array" ref="Q26">IFERROR(INDEX('19'!$A:$A,MATCH(Q$7,'19'!$A:$A,FALSE)+2),"")</f>
        <v/>
      </c>
      <c r="R26" s="11" t="str" cm="1">
        <f t="array" ref="R26">IFERROR(INDEX('19'!$A:$A,MATCH(R$7,'19'!$A:$A,FALSE)+2),"")</f>
        <v/>
      </c>
      <c r="S26" s="11" t="str" cm="1">
        <f t="array" ref="S26">IFERROR(INDEX('19'!$A:$A,MATCH(S$7,'19'!$A:$A,FALSE)+2),"")</f>
        <v/>
      </c>
    </row>
    <row r="27" spans="1:19">
      <c r="A27" s="14">
        <v>20</v>
      </c>
      <c r="B27" s="11">
        <f t="shared" si="0"/>
        <v>3</v>
      </c>
      <c r="C27" s="11">
        <v>1</v>
      </c>
      <c r="D27" s="11">
        <v>1</v>
      </c>
      <c r="E27" s="11">
        <v>1</v>
      </c>
      <c r="F27" s="11"/>
      <c r="G27" s="11"/>
      <c r="H27" s="11"/>
      <c r="I27" s="11"/>
      <c r="J27" s="10" t="str">
        <f t="shared" ref="J27:J32" ca="1" si="3">INDIRECT("'"&amp;A27&amp;"'!B1")</f>
        <v>Incomplete</v>
      </c>
      <c r="L27" s="14">
        <f t="shared" ref="L27:L32" si="4">A27</f>
        <v>20</v>
      </c>
      <c r="M27" s="11" cm="1">
        <f t="array" ref="M27">IFERROR(INDEX('20'!$A:$A,MATCH(M$7,'20'!$A:$A,FALSE)+2),"")</f>
        <v>0</v>
      </c>
      <c r="N27" s="11" cm="1">
        <f t="array" ref="N27">IFERROR(INDEX('20'!$A:$A,MATCH(N$7,'20'!$A:$A,FALSE)+2),"")</f>
        <v>0</v>
      </c>
      <c r="O27" s="11" cm="1">
        <f t="array" ref="O27">IFERROR(INDEX('20'!$A:$A,MATCH(O$7,'20'!$A:$A,FALSE)+2),"")</f>
        <v>0</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c r="A28" s="14">
        <v>21</v>
      </c>
      <c r="B28" s="11">
        <f t="shared" si="0"/>
        <v>2.5</v>
      </c>
      <c r="C28" s="11">
        <v>0.75</v>
      </c>
      <c r="D28" s="11">
        <v>0.75</v>
      </c>
      <c r="E28" s="11">
        <v>1</v>
      </c>
      <c r="F28" s="11"/>
      <c r="G28" s="11"/>
      <c r="H28" s="11"/>
      <c r="I28" s="11"/>
      <c r="J28" s="10" t="str">
        <f t="shared" ca="1" si="3"/>
        <v>Incomplete</v>
      </c>
      <c r="L28" s="14">
        <f t="shared" si="4"/>
        <v>21</v>
      </c>
      <c r="M28" s="11" cm="1">
        <f t="array" ref="M28">IFERROR(INDEX('21'!$A:$A,MATCH(M$7,'21'!$A:$A,FALSE)+2),"")</f>
        <v>0</v>
      </c>
      <c r="N28" s="11" cm="1">
        <f t="array" ref="N28">IFERROR(INDEX('21'!$A:$A,MATCH(N$7,'21'!$A:$A,FALSE)+2),"")</f>
        <v>0</v>
      </c>
      <c r="O28" s="11" cm="1">
        <f t="array" ref="O28">IFERROR(INDEX('21'!$A:$A,MATCH(O$7,'21'!$A:$A,FALSE)+2),"")</f>
        <v>0</v>
      </c>
      <c r="P28" s="11" t="str" cm="1">
        <f t="array" ref="P28">IFERROR(INDEX('21'!$A:$A,MATCH(P$7,'21'!$A:$A,FALSE)+2),"")</f>
        <v/>
      </c>
      <c r="Q28" s="11" t="str" cm="1">
        <f t="array" ref="Q28">IFERROR(INDEX('21'!$A:$A,MATCH(Q$7,'21'!$A:$A,FALSE)+2),"")</f>
        <v/>
      </c>
      <c r="R28" s="11" t="str" cm="1">
        <f t="array" ref="R28">IFERROR(INDEX('21'!$A:$A,MATCH(R$7,'21'!$A:$A,FALSE)+2),"")</f>
        <v/>
      </c>
      <c r="S28" s="11" t="str" cm="1">
        <f t="array" ref="S28">IFERROR(INDEX('21'!$A:$A,MATCH(S$7,'21'!$A:$A,FALSE)+2),"")</f>
        <v/>
      </c>
    </row>
    <row r="29" spans="1:19">
      <c r="A29" s="14">
        <v>22</v>
      </c>
      <c r="B29" s="11">
        <f t="shared" si="0"/>
        <v>2.75</v>
      </c>
      <c r="C29" s="11">
        <v>2.25</v>
      </c>
      <c r="D29" s="11">
        <v>0.5</v>
      </c>
      <c r="E29" s="11"/>
      <c r="F29" s="11"/>
      <c r="G29" s="11"/>
      <c r="H29" s="11"/>
      <c r="I29" s="11"/>
      <c r="J29" s="10" t="str">
        <f t="shared" ca="1" si="3"/>
        <v>Incomplete</v>
      </c>
      <c r="L29" s="14">
        <f t="shared" si="4"/>
        <v>22</v>
      </c>
      <c r="M29" s="11" cm="1">
        <f t="array" ref="M29">IFERROR(INDEX('22'!$A:$A,MATCH(M$7,'22'!$A:$A,FALSE)+2),"")</f>
        <v>0</v>
      </c>
      <c r="N29" s="11" cm="1">
        <f t="array" ref="N29">IFERROR(INDEX('22'!$A:$A,MATCH(N$7,'22'!$A:$A,FALSE)+2),"")</f>
        <v>0</v>
      </c>
      <c r="O29" s="11" t="str" cm="1">
        <f t="array" ref="O29">IFERROR(INDEX('22'!$A:$A,MATCH(O$7,'22'!$A:$A,FALSE)+2),"")</f>
        <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c r="A30" s="18">
        <v>23</v>
      </c>
      <c r="B30" s="11">
        <f t="shared" si="0"/>
        <v>3.5</v>
      </c>
      <c r="C30" s="11">
        <v>2</v>
      </c>
      <c r="D30" s="11">
        <v>1.5</v>
      </c>
      <c r="E30" s="11"/>
      <c r="F30" s="11"/>
      <c r="G30" s="11"/>
      <c r="H30" s="11"/>
      <c r="I30" s="11"/>
      <c r="J30" s="10" t="str">
        <f t="shared" ca="1" si="3"/>
        <v>Incomplete</v>
      </c>
      <c r="L30" s="14">
        <f t="shared" si="4"/>
        <v>23</v>
      </c>
      <c r="M30" s="11" cm="1">
        <f t="array" ref="M30">IFERROR(INDEX('23'!$A:$A,MATCH(M$7,'23'!$A:$A,FALSE)+2),"")</f>
        <v>0</v>
      </c>
      <c r="N30" s="11" cm="1">
        <f t="array" ref="N30">IFERROR(INDEX('23'!$A:$A,MATCH(N$7,'23'!$A:$A,FALSE)+2),"")</f>
        <v>0</v>
      </c>
      <c r="O30" s="11" t="str" cm="1">
        <f t="array" ref="O30">IFERROR(INDEX('23'!$A:$A,MATCH(O$7,'23'!$A:$A,FALSE)+2),"")</f>
        <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c r="A31" s="18">
        <v>24</v>
      </c>
      <c r="B31" s="11">
        <f t="shared" si="0"/>
        <v>2.5</v>
      </c>
      <c r="C31" s="11">
        <v>0.5</v>
      </c>
      <c r="D31" s="11">
        <v>0.5</v>
      </c>
      <c r="E31" s="11">
        <v>1</v>
      </c>
      <c r="F31" s="11">
        <v>0.5</v>
      </c>
      <c r="G31" s="11"/>
      <c r="H31" s="11"/>
      <c r="I31" s="11"/>
      <c r="J31" s="10" t="str">
        <f t="shared" ca="1" si="3"/>
        <v>Incomplete</v>
      </c>
      <c r="L31" s="14">
        <f t="shared" si="4"/>
        <v>24</v>
      </c>
      <c r="M31" s="11" cm="1">
        <f t="array" ref="M31">IFERROR(INDEX('24'!$A:$A,MATCH(M$7,'24'!$A:$A,FALSE)+2),"")</f>
        <v>0</v>
      </c>
      <c r="N31" s="11" cm="1">
        <f t="array" ref="N31">IFERROR(INDEX('24'!$A:$A,MATCH(N$7,'24'!$A:$A,FALSE)+2),"")</f>
        <v>0</v>
      </c>
      <c r="O31" s="11" cm="1">
        <f t="array" ref="O31">IFERROR(INDEX('24'!$A:$A,MATCH(O$7,'24'!$A:$A,FALSE)+2),"")</f>
        <v>0</v>
      </c>
      <c r="P31" s="11" cm="1">
        <f t="array" ref="P31">IFERROR(INDEX('24'!$A:$A,MATCH(P$7,'24'!$A:$A,FALSE)+2),"")</f>
        <v>0</v>
      </c>
      <c r="Q31" s="11" t="str" cm="1">
        <f t="array" ref="Q31">IFERROR(INDEX('24'!$A:$A,MATCH(Q$7,'24'!$A:$A,FALSE)+2),"")</f>
        <v/>
      </c>
      <c r="R31" s="11" t="str" cm="1">
        <f t="array" ref="R31">IFERROR(INDEX('24'!$A:$A,MATCH(R$7,'24'!$A:$A,FALSE)+2),"")</f>
        <v/>
      </c>
      <c r="S31" s="11" t="str" cm="1">
        <f t="array" ref="S31">IFERROR(INDEX('24'!$A:$A,MATCH(S$7,'24'!$A:$A,FALSE)+2),"")</f>
        <v/>
      </c>
    </row>
    <row r="32" spans="1:19">
      <c r="A32" s="18">
        <v>25</v>
      </c>
      <c r="B32" s="11">
        <f t="shared" si="0"/>
        <v>3.5</v>
      </c>
      <c r="C32" s="11">
        <v>1.5</v>
      </c>
      <c r="D32" s="11">
        <v>1</v>
      </c>
      <c r="E32" s="11">
        <v>1</v>
      </c>
      <c r="F32" s="11"/>
      <c r="G32" s="11"/>
      <c r="H32" s="11"/>
      <c r="I32" s="11"/>
      <c r="J32" s="10" t="str">
        <f t="shared" ca="1" si="3"/>
        <v>Incomplete</v>
      </c>
      <c r="L32" s="14">
        <f t="shared" si="4"/>
        <v>25</v>
      </c>
      <c r="M32" s="11" cm="1">
        <f t="array" ref="M32">IFERROR(INDEX('25'!$A:$A,MATCH(M$7,'25'!$A:$A,FALSE)+2),"")</f>
        <v>0</v>
      </c>
      <c r="N32" s="11" cm="1">
        <f t="array" ref="N32">IFERROR(INDEX('25'!$A:$A,MATCH(N$7,'25'!$A:$A,FALSE)+2),"")</f>
        <v>0</v>
      </c>
      <c r="O32" s="11" cm="1">
        <f t="array" ref="O32">IFERROR(INDEX('25'!$A:$A,MATCH(O$7,'25'!$A:$A,FALSE)+2),"")</f>
        <v>0</v>
      </c>
      <c r="P32" s="11" t="str" cm="1">
        <f t="array" ref="P32">IFERROR(INDEX('25'!$A:$A,MATCH(P$7,'25'!$A:$A,FALSE)+2),"")</f>
        <v/>
      </c>
      <c r="Q32" s="11" t="str" cm="1">
        <f t="array" ref="Q32">IFERROR(INDEX('25'!$A:$A,MATCH(Q$7,'25'!$A:$A,FALSE)+2),"")</f>
        <v/>
      </c>
      <c r="R32" s="11" t="str" cm="1">
        <f t="array" ref="R32">IFERROR(INDEX('25'!$A:$A,MATCH(R$7,'25'!$A:$A,FALSE)+2),"")</f>
        <v/>
      </c>
      <c r="S32" s="11" t="str" cm="1">
        <f t="array" ref="S32">IFERROR(INDEX('25'!$A:$A,MATCH(S$7,'25'!$A:$A,FALSE)+2),"")</f>
        <v/>
      </c>
    </row>
  </sheetData>
  <mergeCells count="1">
    <mergeCell ref="B6:B7"/>
  </mergeCells>
  <conditionalFormatting sqref="C8:I32">
    <cfRule type="containsBlanks" dxfId="86" priority="5">
      <formula>LEN(TRIM(C8))=0</formula>
    </cfRule>
  </conditionalFormatting>
  <conditionalFormatting sqref="J8:J32">
    <cfRule type="cellIs" dxfId="85" priority="15" operator="equal">
      <formula>"Finished"</formula>
    </cfRule>
    <cfRule type="cellIs" dxfId="84" priority="16" operator="equal">
      <formula>"Flag for Review"</formula>
    </cfRule>
    <cfRule type="cellIs" dxfId="83" priority="17" operator="equal">
      <formula>"Incomplete"</formula>
    </cfRule>
  </conditionalFormatting>
  <conditionalFormatting sqref="M8:S32">
    <cfRule type="expression" dxfId="82" priority="1">
      <formula>C8=""</formula>
    </cfRule>
    <cfRule type="expression" dxfId="81" priority="2">
      <formula>M8/C8&gt;=0.75</formula>
    </cfRule>
    <cfRule type="expression" dxfId="80" priority="3">
      <formula>M8/C8&gt;=0.65</formula>
    </cfRule>
    <cfRule type="expression" dxfId="79" priority="4">
      <formula>M8/C8&gt;=0</formula>
    </cfRule>
  </conditionalFormatting>
  <conditionalFormatting sqref="P2">
    <cfRule type="expression" dxfId="78" priority="54">
      <formula>LEN(P2)=0</formula>
    </cfRule>
    <cfRule type="cellIs" dxfId="77" priority="212" operator="greaterThanOrEqual">
      <formula>0.75</formula>
    </cfRule>
    <cfRule type="cellIs" dxfId="76" priority="213" operator="greaterThanOrEqual">
      <formula>0.65</formula>
    </cfRule>
    <cfRule type="cellIs" dxfId="75"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L32" location="'25'!A1" display="'25'!A1"/>
    <hyperlink ref="A32" location="'25'!A1" display="'25'!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5"/>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1</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c r="C3" s="40"/>
      <c r="D3" s="40"/>
      <c r="E3" s="40"/>
      <c r="F3" s="40"/>
      <c r="G3" s="40"/>
      <c r="H3" s="40"/>
      <c r="I3" s="23"/>
      <c r="J3" s="33"/>
      <c r="K3" s="33"/>
      <c r="L3" s="33"/>
      <c r="M3" s="33"/>
    </row>
    <row r="4" spans="1:13" ht="15.95" customHeight="1">
      <c r="A4" s="9">
        <f>INDEX('Point Grid'!B:B,MATCH('1'!A1,'Point Grid'!A:A,0))</f>
        <v>2.5</v>
      </c>
      <c r="B4" s="40"/>
      <c r="C4" s="40"/>
      <c r="D4" s="40"/>
      <c r="E4" s="40"/>
      <c r="F4" s="40"/>
      <c r="G4" s="40"/>
      <c r="H4" s="40"/>
      <c r="I4" s="23"/>
      <c r="J4" s="33"/>
      <c r="K4" s="33"/>
      <c r="L4" s="33"/>
      <c r="M4" s="33"/>
    </row>
    <row r="5" spans="1:13" ht="15.95" customHeight="1">
      <c r="A5" s="31"/>
      <c r="B5" s="43"/>
      <c r="C5" s="43"/>
      <c r="D5" s="43"/>
      <c r="E5" s="43"/>
      <c r="F5" s="43"/>
      <c r="G5" s="43"/>
      <c r="H5" s="43"/>
      <c r="I5" s="34"/>
      <c r="J5" s="33"/>
      <c r="K5" s="33"/>
      <c r="L5" s="33"/>
      <c r="M5" s="33"/>
    </row>
    <row r="6" spans="1:13" ht="15.95" customHeight="1">
      <c r="A6" s="28" t="s">
        <v>2</v>
      </c>
      <c r="B6" s="78" t="s">
        <v>32</v>
      </c>
      <c r="C6" s="78"/>
      <c r="D6" s="78"/>
      <c r="E6" s="78"/>
      <c r="F6" s="78"/>
      <c r="G6" s="78"/>
      <c r="H6" s="78"/>
      <c r="I6" s="34"/>
      <c r="J6" s="33"/>
      <c r="K6" s="33"/>
      <c r="L6" s="33"/>
      <c r="M6" s="33"/>
    </row>
    <row r="7" spans="1:13" ht="15.95" customHeight="1" thickBot="1">
      <c r="A7" s="9">
        <f>INDEX('Point Grid'!$C$8:$I$32,MATCH($A$1,'Point Grid'!$A$8:$A$32,0),MATCH(A6,'Point Grid'!$C$7:$I$7,0))</f>
        <v>0.5</v>
      </c>
      <c r="B7" s="78"/>
      <c r="C7" s="78"/>
      <c r="D7" s="78"/>
      <c r="E7" s="78"/>
      <c r="F7" s="78"/>
      <c r="G7" s="78"/>
      <c r="H7" s="78"/>
      <c r="I7" s="34"/>
      <c r="J7" s="33"/>
      <c r="K7" s="33"/>
      <c r="L7" s="33"/>
      <c r="M7" s="33"/>
    </row>
    <row r="8" spans="1:13" ht="15.95" customHeight="1" thickBot="1">
      <c r="A8" s="5"/>
      <c r="B8" s="43"/>
      <c r="C8" s="43"/>
      <c r="D8" s="43"/>
      <c r="E8" s="43"/>
      <c r="F8" s="43"/>
      <c r="G8" s="43"/>
      <c r="H8" s="43"/>
      <c r="I8" s="34"/>
      <c r="J8" s="33"/>
      <c r="K8" s="33"/>
      <c r="L8" s="33"/>
      <c r="M8" s="33"/>
    </row>
    <row r="9" spans="1:13" ht="15.95" customHeight="1">
      <c r="A9" s="31"/>
      <c r="B9" s="43"/>
      <c r="C9" s="43"/>
      <c r="D9" s="43"/>
      <c r="E9" s="43"/>
      <c r="F9" s="43"/>
      <c r="G9" s="43"/>
      <c r="H9" s="43"/>
      <c r="I9" s="34"/>
      <c r="J9" s="33"/>
      <c r="K9" s="33"/>
      <c r="L9" s="33"/>
      <c r="M9" s="33"/>
    </row>
    <row r="10" spans="1:13" ht="15.95" customHeight="1">
      <c r="A10" s="28" t="s">
        <v>3</v>
      </c>
      <c r="B10" s="78" t="s">
        <v>33</v>
      </c>
      <c r="C10" s="78"/>
      <c r="D10" s="78"/>
      <c r="E10" s="78"/>
      <c r="F10" s="78"/>
      <c r="G10" s="78"/>
      <c r="H10" s="78"/>
      <c r="I10" s="34"/>
      <c r="J10" s="33"/>
      <c r="K10" s="33"/>
      <c r="L10" s="33"/>
      <c r="M10" s="33"/>
    </row>
    <row r="11" spans="1:13" ht="15.95" customHeight="1" thickBot="1">
      <c r="A11" s="9">
        <f>INDEX('Point Grid'!$C$8:$I$32,MATCH($A$1,'Point Grid'!$A$8:$A$32,0),MATCH(A10,'Point Grid'!$C$7:$I$7,0))</f>
        <v>0.5</v>
      </c>
      <c r="B11" s="78"/>
      <c r="C11" s="78"/>
      <c r="D11" s="78"/>
      <c r="E11" s="78"/>
      <c r="F11" s="78"/>
      <c r="G11" s="78"/>
      <c r="H11" s="78"/>
      <c r="I11" s="34"/>
      <c r="J11" s="33"/>
      <c r="K11" s="33"/>
      <c r="L11" s="33"/>
      <c r="M11" s="33"/>
    </row>
    <row r="12" spans="1:13" ht="15.95" customHeight="1" thickBot="1">
      <c r="A12" s="5"/>
      <c r="B12" s="43"/>
      <c r="C12" s="43"/>
      <c r="D12" s="43"/>
      <c r="E12" s="43"/>
      <c r="F12" s="43"/>
      <c r="G12" s="43"/>
      <c r="H12" s="43"/>
      <c r="I12" s="34"/>
      <c r="J12" s="33"/>
      <c r="K12" s="33"/>
      <c r="L12" s="33"/>
      <c r="M12" s="33"/>
    </row>
    <row r="13" spans="1:13" ht="15.95" customHeight="1">
      <c r="A13" s="31"/>
      <c r="B13" s="43"/>
      <c r="C13" s="43"/>
      <c r="D13" s="43"/>
      <c r="E13" s="43"/>
      <c r="F13" s="43"/>
      <c r="G13" s="43"/>
      <c r="H13" s="43"/>
      <c r="I13" s="34"/>
      <c r="J13" s="33"/>
      <c r="K13" s="33"/>
      <c r="L13" s="33"/>
      <c r="M13" s="33"/>
    </row>
    <row r="14" spans="1:13" ht="15.95" customHeight="1">
      <c r="A14" s="28" t="s">
        <v>4</v>
      </c>
      <c r="B14" s="78" t="s">
        <v>34</v>
      </c>
      <c r="C14" s="78"/>
      <c r="D14" s="78"/>
      <c r="E14" s="78"/>
      <c r="F14" s="78"/>
      <c r="G14" s="78"/>
      <c r="H14" s="78"/>
      <c r="I14" s="34"/>
      <c r="J14" s="33"/>
      <c r="K14" s="33"/>
      <c r="L14" s="33"/>
      <c r="M14" s="33"/>
    </row>
    <row r="15" spans="1:13" ht="15.95" customHeight="1" thickBot="1">
      <c r="A15" s="9">
        <f>INDEX('Point Grid'!$C$8:$I$32,MATCH($A$1,'Point Grid'!$A$8:$A$32,0),MATCH(A14,'Point Grid'!$C$7:$I$7,0))</f>
        <v>0.5</v>
      </c>
      <c r="B15" s="78"/>
      <c r="C15" s="78"/>
      <c r="D15" s="78"/>
      <c r="E15" s="78"/>
      <c r="F15" s="78"/>
      <c r="G15" s="78"/>
      <c r="H15" s="78"/>
      <c r="I15" s="34"/>
      <c r="J15" s="33"/>
      <c r="K15" s="33"/>
      <c r="L15" s="33"/>
      <c r="M15" s="33"/>
    </row>
    <row r="16" spans="1:13" ht="15.95" customHeight="1" thickBot="1">
      <c r="A16" s="5"/>
      <c r="B16" s="43"/>
      <c r="C16" s="43"/>
      <c r="D16" s="43"/>
      <c r="E16" s="43"/>
      <c r="F16" s="43"/>
      <c r="G16" s="43"/>
      <c r="H16" s="43"/>
      <c r="I16" s="34"/>
      <c r="J16" s="33"/>
      <c r="K16" s="33"/>
      <c r="L16" s="33"/>
      <c r="M16" s="33"/>
    </row>
    <row r="17" spans="1:13" ht="15.95" customHeight="1">
      <c r="A17" s="31"/>
      <c r="B17" s="43"/>
      <c r="C17" s="43"/>
      <c r="D17" s="43"/>
      <c r="E17" s="43"/>
      <c r="F17" s="43"/>
      <c r="G17" s="43"/>
      <c r="H17" s="43"/>
      <c r="I17" s="34"/>
      <c r="J17" s="33"/>
      <c r="K17" s="33"/>
      <c r="L17" s="33"/>
      <c r="M17" s="33"/>
    </row>
    <row r="18" spans="1:13" ht="15.95" customHeight="1">
      <c r="A18" s="28" t="s">
        <v>5</v>
      </c>
      <c r="B18" s="78" t="s">
        <v>35</v>
      </c>
      <c r="C18" s="78"/>
      <c r="D18" s="78"/>
      <c r="E18" s="78"/>
      <c r="F18" s="78"/>
      <c r="G18" s="78"/>
      <c r="H18" s="78"/>
      <c r="I18" s="34"/>
      <c r="J18" s="33"/>
      <c r="K18" s="33"/>
      <c r="L18" s="33"/>
      <c r="M18" s="33"/>
    </row>
    <row r="19" spans="1:13" ht="32.1" customHeight="1" thickBot="1">
      <c r="A19" s="45">
        <f>INDEX('Point Grid'!$C$8:$I$32,MATCH($A$1,'Point Grid'!$A$8:$A$32,0),MATCH(A18,'Point Grid'!$C$7:$I$7,0))</f>
        <v>1</v>
      </c>
      <c r="B19" s="78" t="s">
        <v>36</v>
      </c>
      <c r="C19" s="78"/>
      <c r="D19" s="78"/>
      <c r="E19" s="78"/>
      <c r="F19" s="78"/>
      <c r="G19" s="78"/>
      <c r="H19" s="78"/>
      <c r="I19" s="34"/>
      <c r="J19" s="33"/>
      <c r="K19" s="33"/>
      <c r="L19" s="33"/>
      <c r="M19" s="33"/>
    </row>
    <row r="20" spans="1:13" ht="15.95" customHeight="1" thickBot="1">
      <c r="A20" s="5"/>
      <c r="B20" s="78" t="s">
        <v>37</v>
      </c>
      <c r="C20" s="78"/>
      <c r="D20" s="78"/>
      <c r="E20" s="78"/>
      <c r="F20" s="78"/>
      <c r="G20" s="78"/>
      <c r="H20" s="78"/>
      <c r="I20" s="34"/>
      <c r="J20" s="33"/>
      <c r="K20" s="33"/>
      <c r="L20" s="33"/>
      <c r="M20" s="33"/>
    </row>
    <row r="21" spans="1:13" ht="15.95" customHeight="1">
      <c r="A21" s="31"/>
      <c r="B21" s="78"/>
      <c r="C21" s="78"/>
      <c r="D21" s="78"/>
      <c r="E21" s="78"/>
      <c r="F21" s="78"/>
      <c r="G21" s="78"/>
      <c r="H21" s="78"/>
      <c r="I21" s="34"/>
      <c r="J21" s="33"/>
      <c r="K21" s="33"/>
      <c r="L21" s="33"/>
      <c r="M21" s="33"/>
    </row>
    <row r="22" spans="1:13" ht="15.95" customHeight="1" thickBot="1">
      <c r="A22" s="32"/>
      <c r="B22" s="35"/>
      <c r="C22" s="35"/>
      <c r="D22" s="35"/>
      <c r="E22" s="35"/>
      <c r="F22" s="35"/>
      <c r="G22" s="35"/>
      <c r="H22" s="35"/>
      <c r="I22" s="36"/>
      <c r="J22" s="33"/>
      <c r="K22" s="33"/>
      <c r="L22" s="33"/>
      <c r="M22" s="33"/>
    </row>
    <row r="23" spans="1:13">
      <c r="B23" s="33"/>
      <c r="C23" s="33"/>
      <c r="D23" s="33"/>
      <c r="E23" s="33"/>
      <c r="F23" s="33"/>
      <c r="G23" s="33"/>
      <c r="H23" s="33"/>
      <c r="I23" s="33"/>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sheetData>
  <mergeCells count="7">
    <mergeCell ref="B20:H21"/>
    <mergeCell ref="H1:I1"/>
    <mergeCell ref="B10:H11"/>
    <mergeCell ref="B14:H15"/>
    <mergeCell ref="B6:H7"/>
    <mergeCell ref="B18:H18"/>
    <mergeCell ref="B19:H19"/>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5"/>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2</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c r="C3" s="40"/>
      <c r="D3" s="40"/>
      <c r="E3" s="40"/>
      <c r="F3" s="40"/>
      <c r="G3" s="40"/>
      <c r="H3" s="40"/>
      <c r="I3" s="23"/>
      <c r="J3" s="33"/>
      <c r="K3" s="33"/>
      <c r="L3" s="33"/>
      <c r="M3" s="33"/>
    </row>
    <row r="4" spans="1:13" ht="15.95" customHeight="1">
      <c r="A4" s="9">
        <f>INDEX('Point Grid'!B:B,MATCH('2'!A1,'Point Grid'!A:A,0))</f>
        <v>3.75</v>
      </c>
      <c r="B4" s="40"/>
      <c r="C4" s="40"/>
      <c r="D4" s="40"/>
      <c r="E4" s="40"/>
      <c r="F4" s="40"/>
      <c r="G4" s="40"/>
      <c r="H4" s="40"/>
      <c r="I4" s="23"/>
      <c r="J4" s="33"/>
      <c r="K4" s="33"/>
      <c r="L4" s="33"/>
      <c r="M4" s="33"/>
    </row>
    <row r="5" spans="1:13" ht="15.95" customHeight="1">
      <c r="A5" s="9"/>
      <c r="B5" s="41"/>
      <c r="C5" s="41"/>
      <c r="D5" s="41"/>
      <c r="E5" s="40"/>
      <c r="F5" s="40"/>
      <c r="G5" s="40"/>
      <c r="H5" s="40"/>
      <c r="I5" s="23"/>
      <c r="J5" s="33"/>
      <c r="K5" s="33"/>
      <c r="L5" s="33"/>
      <c r="M5" s="33"/>
    </row>
    <row r="6" spans="1:13" ht="15.95" customHeight="1">
      <c r="A6" s="28" t="s">
        <v>2</v>
      </c>
      <c r="B6" s="78" t="s">
        <v>38</v>
      </c>
      <c r="C6" s="78"/>
      <c r="D6" s="78"/>
      <c r="E6" s="78"/>
      <c r="F6" s="78"/>
      <c r="G6" s="78"/>
      <c r="H6" s="78"/>
      <c r="I6" s="34"/>
      <c r="J6" s="33"/>
      <c r="K6" s="33"/>
      <c r="L6" s="33"/>
      <c r="M6" s="33"/>
    </row>
    <row r="7" spans="1:13" ht="15.95" customHeight="1" thickBot="1">
      <c r="A7" s="9">
        <f>INDEX('Point Grid'!$C$8:$I$32,MATCH($A$1,'Point Grid'!$A$8:$A$32,0),MATCH(A6,'Point Grid'!$C$7:$I$7,0))</f>
        <v>0.25</v>
      </c>
      <c r="B7" s="78"/>
      <c r="C7" s="78"/>
      <c r="D7" s="78"/>
      <c r="E7" s="78"/>
      <c r="F7" s="78"/>
      <c r="G7" s="78"/>
      <c r="H7" s="78"/>
      <c r="I7" s="34"/>
      <c r="J7" s="33"/>
      <c r="K7" s="33"/>
      <c r="L7" s="33"/>
      <c r="M7" s="33"/>
    </row>
    <row r="8" spans="1:13" ht="15.95" customHeight="1" thickBot="1">
      <c r="A8" s="5"/>
      <c r="B8" s="43"/>
      <c r="C8" s="43"/>
      <c r="D8" s="43"/>
      <c r="E8" s="43"/>
      <c r="F8" s="43"/>
      <c r="G8" s="43"/>
      <c r="H8" s="43"/>
      <c r="I8" s="34"/>
      <c r="J8" s="33"/>
      <c r="K8" s="33"/>
      <c r="L8" s="33"/>
      <c r="M8" s="33"/>
    </row>
    <row r="9" spans="1:13" ht="15.95" customHeight="1">
      <c r="A9" s="31"/>
      <c r="B9" s="43"/>
      <c r="C9" s="43"/>
      <c r="D9" s="43"/>
      <c r="E9" s="43"/>
      <c r="F9" s="43"/>
      <c r="G9" s="43"/>
      <c r="H9" s="43"/>
      <c r="I9" s="34"/>
      <c r="J9" s="33"/>
      <c r="K9" s="33"/>
      <c r="L9" s="33"/>
      <c r="M9" s="33"/>
    </row>
    <row r="10" spans="1:13" ht="15.95" customHeight="1">
      <c r="A10" s="28" t="s">
        <v>3</v>
      </c>
      <c r="B10" s="78" t="s">
        <v>39</v>
      </c>
      <c r="C10" s="78"/>
      <c r="D10" s="78"/>
      <c r="E10" s="78"/>
      <c r="F10" s="78"/>
      <c r="G10" s="78"/>
      <c r="H10" s="78"/>
      <c r="I10" s="34"/>
      <c r="J10" s="33"/>
      <c r="K10" s="33"/>
      <c r="L10" s="33"/>
      <c r="M10" s="33"/>
    </row>
    <row r="11" spans="1:13" ht="15.95" customHeight="1" thickBot="1">
      <c r="A11" s="9">
        <f>INDEX('Point Grid'!$C$8:$I$32,MATCH($A$1,'Point Grid'!$A$8:$A$32,0),MATCH(A10,'Point Grid'!$C$7:$I$7,0))</f>
        <v>0.5</v>
      </c>
      <c r="B11" s="78"/>
      <c r="C11" s="78"/>
      <c r="D11" s="78"/>
      <c r="E11" s="78"/>
      <c r="F11" s="78"/>
      <c r="G11" s="78"/>
      <c r="H11" s="78"/>
      <c r="I11" s="34"/>
      <c r="J11" s="33"/>
      <c r="K11" s="33"/>
      <c r="L11" s="33"/>
      <c r="M11" s="33"/>
    </row>
    <row r="12" spans="1:13" ht="15.95" customHeight="1" thickBot="1">
      <c r="A12" s="5"/>
      <c r="B12" s="43"/>
      <c r="C12" s="43"/>
      <c r="D12" s="43"/>
      <c r="E12" s="43"/>
      <c r="F12" s="43"/>
      <c r="G12" s="43"/>
      <c r="H12" s="43"/>
      <c r="I12" s="34"/>
      <c r="J12" s="33"/>
      <c r="K12" s="33"/>
      <c r="L12" s="33"/>
      <c r="M12" s="33"/>
    </row>
    <row r="13" spans="1:13" ht="15.95" customHeight="1">
      <c r="A13" s="31"/>
      <c r="B13" s="43"/>
      <c r="C13" s="43"/>
      <c r="D13" s="43"/>
      <c r="E13" s="43"/>
      <c r="F13" s="43"/>
      <c r="G13" s="43"/>
      <c r="H13" s="43"/>
      <c r="I13" s="34"/>
      <c r="J13" s="33"/>
      <c r="K13" s="33"/>
      <c r="L13" s="33"/>
      <c r="M13" s="33"/>
    </row>
    <row r="14" spans="1:13" ht="15.95" customHeight="1">
      <c r="A14" s="28" t="s">
        <v>4</v>
      </c>
      <c r="B14" s="78" t="s">
        <v>40</v>
      </c>
      <c r="C14" s="78"/>
      <c r="D14" s="78"/>
      <c r="E14" s="78"/>
      <c r="F14" s="78"/>
      <c r="G14" s="78"/>
      <c r="H14" s="78"/>
      <c r="I14" s="34"/>
      <c r="J14" s="33"/>
      <c r="K14" s="33"/>
      <c r="L14" s="33"/>
      <c r="M14" s="33"/>
    </row>
    <row r="15" spans="1:13" ht="15.95" customHeight="1" thickBot="1">
      <c r="A15" s="9">
        <f>INDEX('Point Grid'!$C$8:$I$32,MATCH($A$1,'Point Grid'!$A$8:$A$32,0),MATCH(A14,'Point Grid'!$C$7:$I$7,0))</f>
        <v>1</v>
      </c>
      <c r="B15" s="78"/>
      <c r="C15" s="78"/>
      <c r="D15" s="78"/>
      <c r="E15" s="78"/>
      <c r="F15" s="78"/>
      <c r="G15" s="78"/>
      <c r="H15" s="78"/>
      <c r="I15" s="34"/>
      <c r="J15" s="33"/>
      <c r="K15" s="33"/>
      <c r="L15" s="33"/>
      <c r="M15" s="33"/>
    </row>
    <row r="16" spans="1:13" ht="15.95" customHeight="1" thickBot="1">
      <c r="A16" s="5"/>
      <c r="B16" s="81"/>
      <c r="C16" s="78"/>
      <c r="D16" s="78"/>
      <c r="E16" s="78"/>
      <c r="F16" s="78"/>
      <c r="G16" s="78"/>
      <c r="H16" s="78"/>
      <c r="I16" s="34"/>
      <c r="J16" s="33"/>
      <c r="K16" s="33"/>
      <c r="L16" s="33"/>
      <c r="M16" s="33"/>
    </row>
    <row r="17" spans="1:13" ht="15.95" customHeight="1">
      <c r="A17" s="31"/>
      <c r="B17" s="82" t="s">
        <v>41</v>
      </c>
      <c r="C17" s="82"/>
      <c r="D17" s="82"/>
      <c r="E17" s="82"/>
      <c r="F17" s="82"/>
      <c r="G17" s="82"/>
      <c r="H17" s="82"/>
      <c r="I17" s="34"/>
      <c r="J17" s="33"/>
      <c r="K17" s="33"/>
      <c r="L17" s="33"/>
      <c r="M17" s="33"/>
    </row>
    <row r="18" spans="1:13" ht="15.95" customHeight="1">
      <c r="A18" s="31"/>
      <c r="B18" s="82" t="s">
        <v>42</v>
      </c>
      <c r="C18" s="82"/>
      <c r="D18" s="82"/>
      <c r="E18" s="82"/>
      <c r="F18" s="82"/>
      <c r="G18" s="82"/>
      <c r="H18" s="82"/>
      <c r="I18" s="34"/>
      <c r="J18" s="33"/>
      <c r="K18" s="33"/>
      <c r="L18" s="33"/>
      <c r="M18" s="33"/>
    </row>
    <row r="19" spans="1:13" ht="15.95" customHeight="1">
      <c r="A19" s="31"/>
      <c r="B19" s="82" t="s">
        <v>316</v>
      </c>
      <c r="C19" s="82"/>
      <c r="D19" s="82"/>
      <c r="E19" s="82"/>
      <c r="F19" s="82"/>
      <c r="G19" s="82"/>
      <c r="H19" s="82"/>
      <c r="I19" s="34"/>
      <c r="J19" s="33"/>
      <c r="K19" s="33"/>
      <c r="L19" s="33"/>
      <c r="M19" s="33"/>
    </row>
    <row r="20" spans="1:13" ht="15.95" customHeight="1">
      <c r="A20" s="31"/>
      <c r="B20" s="43"/>
      <c r="C20" s="43"/>
      <c r="D20" s="43"/>
      <c r="E20" s="43"/>
      <c r="F20" s="43"/>
      <c r="G20" s="43"/>
      <c r="H20" s="43"/>
      <c r="I20" s="34"/>
      <c r="J20" s="33"/>
      <c r="K20" s="33"/>
      <c r="L20" s="33"/>
      <c r="M20" s="33"/>
    </row>
    <row r="21" spans="1:13" ht="15.95" customHeight="1">
      <c r="A21" s="28" t="s">
        <v>5</v>
      </c>
      <c r="B21" s="78" t="s">
        <v>43</v>
      </c>
      <c r="C21" s="78"/>
      <c r="D21" s="78"/>
      <c r="E21" s="78"/>
      <c r="F21" s="78"/>
      <c r="G21" s="78"/>
      <c r="H21" s="78"/>
      <c r="I21" s="34"/>
      <c r="J21" s="33"/>
      <c r="K21" s="33"/>
      <c r="L21" s="33"/>
      <c r="M21" s="33"/>
    </row>
    <row r="22" spans="1:13" ht="15.95" customHeight="1" thickBot="1">
      <c r="A22" s="9">
        <f>INDEX('Point Grid'!$C$8:$I$32,MATCH($A$1,'Point Grid'!$A$8:$A$32,0),MATCH(A21,'Point Grid'!$C$7:$I$7,0))</f>
        <v>0.5</v>
      </c>
      <c r="B22" s="78"/>
      <c r="C22" s="78"/>
      <c r="D22" s="78"/>
      <c r="E22" s="78"/>
      <c r="F22" s="78"/>
      <c r="G22" s="78"/>
      <c r="H22" s="78"/>
      <c r="I22" s="34"/>
      <c r="J22" s="33"/>
      <c r="K22" s="33"/>
      <c r="L22" s="33"/>
      <c r="M22" s="33"/>
    </row>
    <row r="23" spans="1:13" ht="15.95" customHeight="1" thickBot="1">
      <c r="A23" s="5"/>
      <c r="B23" s="43"/>
      <c r="C23" s="43"/>
      <c r="D23" s="43"/>
      <c r="E23" s="43"/>
      <c r="F23" s="43"/>
      <c r="G23" s="43"/>
      <c r="H23" s="43"/>
      <c r="I23" s="34"/>
      <c r="J23" s="33"/>
      <c r="K23" s="33"/>
      <c r="L23" s="33"/>
      <c r="M23" s="33"/>
    </row>
    <row r="24" spans="1:13" ht="15.95" customHeight="1">
      <c r="A24" s="31"/>
      <c r="B24" s="43"/>
      <c r="C24" s="43"/>
      <c r="D24" s="43"/>
      <c r="E24" s="43"/>
      <c r="F24" s="43"/>
      <c r="G24" s="43"/>
      <c r="H24" s="43"/>
      <c r="I24" s="34"/>
      <c r="J24" s="33"/>
      <c r="K24" s="33"/>
      <c r="L24" s="33"/>
      <c r="M24" s="33"/>
    </row>
    <row r="25" spans="1:13" ht="15.95" customHeight="1">
      <c r="A25" s="28" t="s">
        <v>6</v>
      </c>
      <c r="B25" s="78" t="s">
        <v>44</v>
      </c>
      <c r="C25" s="78"/>
      <c r="D25" s="78"/>
      <c r="E25" s="78"/>
      <c r="F25" s="78"/>
      <c r="G25" s="78"/>
      <c r="H25" s="78"/>
      <c r="I25" s="34"/>
      <c r="J25" s="33"/>
      <c r="K25" s="33"/>
      <c r="L25" s="33"/>
      <c r="M25" s="33"/>
    </row>
    <row r="26" spans="1:13" ht="15.95" customHeight="1" thickBot="1">
      <c r="A26" s="9">
        <f>INDEX('Point Grid'!$C$8:$I$32,MATCH($A$1,'Point Grid'!$A$8:$A$32,0),MATCH(A25,'Point Grid'!$C$7:$I$7,0))</f>
        <v>1</v>
      </c>
      <c r="B26" s="78"/>
      <c r="C26" s="78"/>
      <c r="D26" s="78"/>
      <c r="E26" s="78"/>
      <c r="F26" s="78"/>
      <c r="G26" s="78"/>
      <c r="H26" s="78"/>
      <c r="I26" s="34"/>
      <c r="J26" s="33"/>
      <c r="K26" s="33"/>
      <c r="L26" s="33"/>
      <c r="M26" s="33"/>
    </row>
    <row r="27" spans="1:13" ht="15.95" customHeight="1" thickBot="1">
      <c r="A27" s="5"/>
      <c r="B27" s="43"/>
      <c r="C27" s="43"/>
      <c r="D27" s="43"/>
      <c r="E27" s="43"/>
      <c r="F27" s="43"/>
      <c r="G27" s="43"/>
      <c r="H27" s="43"/>
      <c r="I27" s="34"/>
      <c r="J27" s="33"/>
      <c r="K27" s="33"/>
      <c r="L27" s="33"/>
      <c r="M27" s="33"/>
    </row>
    <row r="28" spans="1:13" ht="15.95" customHeight="1">
      <c r="A28" s="31"/>
      <c r="B28" s="43"/>
      <c r="C28" s="43"/>
      <c r="D28" s="43"/>
      <c r="E28" s="43"/>
      <c r="F28" s="43"/>
      <c r="G28" s="43"/>
      <c r="H28" s="43"/>
      <c r="I28" s="34"/>
      <c r="J28" s="33"/>
      <c r="K28" s="33"/>
      <c r="L28" s="33"/>
      <c r="M28" s="33"/>
    </row>
    <row r="29" spans="1:13" ht="15.95" customHeight="1">
      <c r="A29" s="28" t="s">
        <v>7</v>
      </c>
      <c r="B29" s="78" t="s">
        <v>45</v>
      </c>
      <c r="C29" s="78"/>
      <c r="D29" s="78"/>
      <c r="E29" s="78"/>
      <c r="F29" s="78"/>
      <c r="G29" s="78"/>
      <c r="H29" s="78"/>
      <c r="I29" s="34"/>
      <c r="J29" s="33"/>
      <c r="K29" s="33"/>
      <c r="L29" s="33"/>
      <c r="M29" s="33"/>
    </row>
    <row r="30" spans="1:13" ht="15.95" customHeight="1" thickBot="1">
      <c r="A30" s="9">
        <f>INDEX('Point Grid'!$C$8:$I$32,MATCH($A$1,'Point Grid'!$A$8:$A$32,0),MATCH(A29,'Point Grid'!$C$7:$I$7,0))</f>
        <v>0.5</v>
      </c>
      <c r="B30" s="78"/>
      <c r="C30" s="78"/>
      <c r="D30" s="78"/>
      <c r="E30" s="78"/>
      <c r="F30" s="78"/>
      <c r="G30" s="78"/>
      <c r="H30" s="78"/>
      <c r="I30" s="34"/>
      <c r="J30" s="33"/>
      <c r="K30" s="33"/>
      <c r="L30" s="33"/>
      <c r="M30" s="33"/>
    </row>
    <row r="31" spans="1:13" ht="15.95" customHeight="1" thickBot="1">
      <c r="A31" s="5"/>
      <c r="B31" s="43"/>
      <c r="C31" s="43"/>
      <c r="D31" s="43"/>
      <c r="E31" s="43"/>
      <c r="F31" s="43"/>
      <c r="G31" s="43"/>
      <c r="H31" s="43"/>
      <c r="I31" s="34"/>
      <c r="J31" s="33"/>
      <c r="K31" s="33"/>
      <c r="L31" s="33"/>
      <c r="M31" s="33"/>
    </row>
    <row r="32" spans="1:13" ht="15.95" customHeight="1" thickBot="1">
      <c r="A32" s="32"/>
      <c r="B32" s="35"/>
      <c r="C32" s="35"/>
      <c r="D32" s="35"/>
      <c r="E32" s="35"/>
      <c r="F32" s="35"/>
      <c r="G32" s="35"/>
      <c r="H32" s="35"/>
      <c r="I32" s="36"/>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row r="37" spans="2:13">
      <c r="B37" s="33"/>
      <c r="C37" s="33"/>
      <c r="D37" s="33"/>
      <c r="E37" s="33"/>
      <c r="F37" s="33"/>
      <c r="G37" s="33"/>
      <c r="H37" s="33"/>
      <c r="I37" s="33"/>
      <c r="J37" s="33"/>
      <c r="K37" s="33"/>
      <c r="L37" s="33"/>
      <c r="M37" s="33"/>
    </row>
    <row r="38" spans="2:13">
      <c r="B38" s="33"/>
      <c r="C38" s="33"/>
      <c r="D38" s="33"/>
      <c r="E38" s="33"/>
      <c r="F38" s="33"/>
      <c r="G38" s="33"/>
      <c r="H38" s="33"/>
      <c r="I38" s="33"/>
      <c r="J38" s="33"/>
      <c r="K38" s="33"/>
      <c r="L38" s="33"/>
      <c r="M38" s="33"/>
    </row>
    <row r="39" spans="2:13">
      <c r="B39" s="33"/>
      <c r="C39" s="33"/>
      <c r="D39" s="33"/>
      <c r="E39" s="33"/>
      <c r="F39" s="33"/>
      <c r="G39" s="33"/>
      <c r="H39" s="33"/>
      <c r="I39" s="33"/>
      <c r="J39" s="33"/>
      <c r="K39" s="33"/>
      <c r="L39" s="33"/>
      <c r="M39" s="33"/>
    </row>
    <row r="40" spans="2:13">
      <c r="B40" s="33"/>
      <c r="C40" s="33"/>
      <c r="D40" s="33"/>
      <c r="E40" s="33"/>
      <c r="F40" s="33"/>
      <c r="G40" s="33"/>
      <c r="H40" s="33"/>
      <c r="I40" s="33"/>
      <c r="J40" s="33"/>
      <c r="K40" s="33"/>
      <c r="L40" s="33"/>
      <c r="M40" s="33"/>
    </row>
    <row r="41" spans="2:13">
      <c r="B41" s="33"/>
      <c r="C41" s="33"/>
      <c r="D41" s="33"/>
      <c r="E41" s="33"/>
      <c r="F41" s="33"/>
      <c r="G41" s="33"/>
      <c r="H41" s="33"/>
      <c r="I41" s="33"/>
      <c r="J41" s="33"/>
      <c r="K41" s="33"/>
      <c r="L41" s="33"/>
      <c r="M41" s="33"/>
    </row>
    <row r="42" spans="2:13">
      <c r="B42" s="33"/>
      <c r="C42" s="33"/>
      <c r="D42" s="33"/>
      <c r="E42" s="33"/>
      <c r="F42" s="33"/>
      <c r="G42" s="33"/>
      <c r="H42" s="33"/>
      <c r="I42" s="33"/>
      <c r="J42" s="33"/>
      <c r="K42" s="33"/>
      <c r="L42" s="33"/>
      <c r="M42" s="33"/>
    </row>
    <row r="43" spans="2:13">
      <c r="B43" s="33"/>
      <c r="C43" s="33"/>
      <c r="D43" s="33"/>
      <c r="E43" s="33"/>
      <c r="F43" s="33"/>
      <c r="G43" s="33"/>
      <c r="H43" s="33"/>
      <c r="I43" s="33"/>
      <c r="J43" s="33"/>
      <c r="K43" s="33"/>
      <c r="L43" s="33"/>
      <c r="M43" s="33"/>
    </row>
    <row r="44" spans="2:13">
      <c r="B44" s="33"/>
      <c r="C44" s="33"/>
      <c r="D44" s="33"/>
      <c r="E44" s="33"/>
      <c r="F44" s="33"/>
      <c r="G44" s="33"/>
      <c r="H44" s="33"/>
      <c r="I44" s="33"/>
      <c r="J44" s="33"/>
      <c r="K44" s="33"/>
      <c r="L44" s="33"/>
      <c r="M44" s="33"/>
    </row>
    <row r="45" spans="2:13">
      <c r="B45" s="33"/>
      <c r="C45" s="33"/>
      <c r="D45" s="33"/>
      <c r="E45" s="33"/>
      <c r="F45" s="33"/>
      <c r="G45" s="33"/>
      <c r="H45" s="33"/>
      <c r="I45" s="33"/>
      <c r="J45" s="33"/>
      <c r="K45" s="33"/>
      <c r="L45" s="33"/>
      <c r="M45" s="33"/>
    </row>
  </sheetData>
  <mergeCells count="11">
    <mergeCell ref="H1:I1"/>
    <mergeCell ref="B10:H11"/>
    <mergeCell ref="B14:H15"/>
    <mergeCell ref="B29:H30"/>
    <mergeCell ref="B6:H7"/>
    <mergeCell ref="B25:H26"/>
    <mergeCell ref="B21:H22"/>
    <mergeCell ref="B16:H16"/>
    <mergeCell ref="B17:H17"/>
    <mergeCell ref="B18:H18"/>
    <mergeCell ref="B19:H19"/>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6"/>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3</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t="s">
        <v>46</v>
      </c>
      <c r="C3" s="40"/>
      <c r="D3" s="40"/>
      <c r="E3" s="40"/>
      <c r="F3" s="40"/>
      <c r="G3" s="40"/>
      <c r="H3" s="40"/>
      <c r="I3" s="23"/>
      <c r="J3" s="33"/>
      <c r="K3" s="33"/>
      <c r="L3" s="33"/>
      <c r="M3" s="33"/>
    </row>
    <row r="4" spans="1:13" ht="15.95" customHeight="1">
      <c r="A4" s="9">
        <f>INDEX('Point Grid'!B:B,MATCH('3'!A1,'Point Grid'!A:A,0))</f>
        <v>3</v>
      </c>
      <c r="B4" s="40"/>
      <c r="C4" s="40"/>
      <c r="D4" s="40"/>
      <c r="E4" s="40"/>
      <c r="F4" s="40"/>
      <c r="G4" s="40"/>
      <c r="H4" s="40"/>
      <c r="I4" s="23"/>
      <c r="J4" s="33"/>
      <c r="K4" s="33"/>
      <c r="L4" s="33"/>
      <c r="M4" s="33"/>
    </row>
    <row r="5" spans="1:13" ht="15.95" customHeight="1">
      <c r="A5" s="9"/>
      <c r="B5" s="42" t="s">
        <v>47</v>
      </c>
      <c r="C5" s="41"/>
      <c r="D5" s="41"/>
      <c r="E5" s="40"/>
      <c r="F5" s="40"/>
      <c r="G5" s="40"/>
      <c r="H5" s="40"/>
      <c r="I5" s="23"/>
      <c r="J5" s="33"/>
      <c r="K5" s="33"/>
      <c r="L5" s="33"/>
      <c r="M5" s="33"/>
    </row>
    <row r="6" spans="1:13" ht="15.95" customHeight="1">
      <c r="A6" s="9"/>
      <c r="B6" s="42" t="s">
        <v>48</v>
      </c>
      <c r="C6" s="41"/>
      <c r="D6" s="41"/>
      <c r="E6" s="40"/>
      <c r="F6" s="40"/>
      <c r="G6" s="40"/>
      <c r="H6" s="40"/>
      <c r="I6" s="23"/>
      <c r="J6" s="33"/>
      <c r="K6" s="33"/>
      <c r="L6" s="33"/>
      <c r="M6" s="33"/>
    </row>
    <row r="7" spans="1:13" ht="15.95" customHeight="1">
      <c r="A7" s="9"/>
      <c r="B7" s="41"/>
      <c r="C7" s="41"/>
      <c r="D7" s="41"/>
      <c r="E7" s="40"/>
      <c r="F7" s="40"/>
      <c r="G7" s="40"/>
      <c r="H7" s="40"/>
      <c r="I7" s="23"/>
      <c r="J7" s="33"/>
      <c r="K7" s="33"/>
      <c r="L7" s="33"/>
      <c r="M7" s="33"/>
    </row>
    <row r="8" spans="1:13" ht="15.95" customHeight="1">
      <c r="A8" s="28" t="s">
        <v>2</v>
      </c>
      <c r="B8" s="78" t="s">
        <v>49</v>
      </c>
      <c r="C8" s="78"/>
      <c r="D8" s="78"/>
      <c r="E8" s="78"/>
      <c r="F8" s="78"/>
      <c r="G8" s="78"/>
      <c r="H8" s="78"/>
      <c r="I8" s="34"/>
      <c r="J8" s="33"/>
      <c r="K8" s="33"/>
      <c r="L8" s="33"/>
      <c r="M8" s="33"/>
    </row>
    <row r="9" spans="1:13" ht="15.95" customHeight="1" thickBot="1">
      <c r="A9" s="9">
        <f>INDEX('Point Grid'!$C$8:$I$32,MATCH($A$1,'Point Grid'!$A$8:$A$32,0),MATCH(A8,'Point Grid'!$C$7:$I$7,0))</f>
        <v>0.5</v>
      </c>
      <c r="B9" s="78"/>
      <c r="C9" s="78"/>
      <c r="D9" s="78"/>
      <c r="E9" s="78"/>
      <c r="F9" s="78"/>
      <c r="G9" s="78"/>
      <c r="H9" s="78"/>
      <c r="I9" s="34"/>
      <c r="J9" s="33"/>
      <c r="K9" s="33"/>
      <c r="L9" s="33"/>
      <c r="M9" s="33"/>
    </row>
    <row r="10" spans="1:13" ht="15.95" customHeight="1" thickBot="1">
      <c r="A10" s="5"/>
      <c r="B10" s="43"/>
      <c r="C10" s="43"/>
      <c r="D10" s="43"/>
      <c r="E10" s="43"/>
      <c r="F10" s="43"/>
      <c r="G10" s="43"/>
      <c r="H10" s="43"/>
      <c r="I10" s="34"/>
      <c r="J10" s="33"/>
      <c r="K10" s="33"/>
      <c r="L10" s="33"/>
      <c r="M10" s="33"/>
    </row>
    <row r="11" spans="1:13" ht="15.95" customHeight="1">
      <c r="A11" s="31"/>
      <c r="B11" s="43"/>
      <c r="C11" s="43"/>
      <c r="D11" s="43"/>
      <c r="E11" s="43"/>
      <c r="F11" s="43"/>
      <c r="G11" s="43"/>
      <c r="H11" s="43"/>
      <c r="I11" s="34"/>
      <c r="J11" s="33"/>
      <c r="K11" s="33"/>
      <c r="L11" s="33"/>
      <c r="M11" s="33"/>
    </row>
    <row r="12" spans="1:13" ht="15.95" customHeight="1">
      <c r="A12" s="28" t="s">
        <v>3</v>
      </c>
      <c r="B12" s="78" t="s">
        <v>50</v>
      </c>
      <c r="C12" s="78"/>
      <c r="D12" s="78"/>
      <c r="E12" s="78"/>
      <c r="F12" s="78"/>
      <c r="G12" s="78"/>
      <c r="H12" s="78"/>
      <c r="I12" s="34"/>
      <c r="J12" s="33"/>
      <c r="K12" s="33"/>
      <c r="L12" s="33"/>
      <c r="M12" s="33"/>
    </row>
    <row r="13" spans="1:13" ht="15.95" customHeight="1" thickBot="1">
      <c r="A13" s="9">
        <f>INDEX('Point Grid'!$C$8:$I$32,MATCH($A$1,'Point Grid'!$A$8:$A$32,0),MATCH(A12,'Point Grid'!$C$7:$I$7,0))</f>
        <v>0.5</v>
      </c>
      <c r="B13" s="78"/>
      <c r="C13" s="78"/>
      <c r="D13" s="78"/>
      <c r="E13" s="78"/>
      <c r="F13" s="78"/>
      <c r="G13" s="78"/>
      <c r="H13" s="78"/>
      <c r="I13" s="34"/>
      <c r="J13" s="33"/>
      <c r="K13" s="33"/>
      <c r="L13" s="33"/>
      <c r="M13" s="33"/>
    </row>
    <row r="14" spans="1:13" ht="15.95" customHeight="1" thickBot="1">
      <c r="A14" s="5"/>
      <c r="B14" s="43"/>
      <c r="C14" s="43"/>
      <c r="D14" s="43"/>
      <c r="E14" s="43"/>
      <c r="F14" s="43"/>
      <c r="G14" s="43"/>
      <c r="H14" s="43"/>
      <c r="I14" s="34"/>
      <c r="J14" s="33"/>
      <c r="K14" s="33"/>
      <c r="L14" s="33"/>
      <c r="M14" s="33"/>
    </row>
    <row r="15" spans="1:13" ht="15.95" customHeight="1">
      <c r="A15" s="31"/>
      <c r="B15" s="43"/>
      <c r="C15" s="43"/>
      <c r="D15" s="43"/>
      <c r="E15" s="43"/>
      <c r="F15" s="43"/>
      <c r="G15" s="43"/>
      <c r="H15" s="43"/>
      <c r="I15" s="34"/>
      <c r="J15" s="33"/>
      <c r="K15" s="33"/>
      <c r="L15" s="33"/>
      <c r="M15" s="33"/>
    </row>
    <row r="16" spans="1:13" ht="15.95" customHeight="1">
      <c r="A16" s="28" t="s">
        <v>4</v>
      </c>
      <c r="B16" s="78" t="s">
        <v>51</v>
      </c>
      <c r="C16" s="78"/>
      <c r="D16" s="78"/>
      <c r="E16" s="78"/>
      <c r="F16" s="78"/>
      <c r="G16" s="78"/>
      <c r="H16" s="78"/>
      <c r="I16" s="34"/>
      <c r="J16" s="33"/>
      <c r="K16" s="33"/>
      <c r="L16" s="33"/>
      <c r="M16" s="33"/>
    </row>
    <row r="17" spans="1:13" ht="15.95" customHeight="1" thickBot="1">
      <c r="A17" s="9">
        <f>INDEX('Point Grid'!$C$8:$I$32,MATCH($A$1,'Point Grid'!$A$8:$A$32,0),MATCH(A16,'Point Grid'!$C$7:$I$7,0))</f>
        <v>1</v>
      </c>
      <c r="B17" s="78"/>
      <c r="C17" s="78"/>
      <c r="D17" s="78"/>
      <c r="E17" s="78"/>
      <c r="F17" s="78"/>
      <c r="G17" s="78"/>
      <c r="H17" s="78"/>
      <c r="I17" s="34"/>
      <c r="J17" s="33"/>
      <c r="K17" s="33"/>
      <c r="L17" s="33"/>
      <c r="M17" s="33"/>
    </row>
    <row r="18" spans="1:13" ht="15.95" customHeight="1" thickBot="1">
      <c r="A18" s="5"/>
      <c r="B18" s="43"/>
      <c r="C18" s="43"/>
      <c r="D18" s="43"/>
      <c r="E18" s="43"/>
      <c r="F18" s="43"/>
      <c r="G18" s="43"/>
      <c r="H18" s="43"/>
      <c r="I18" s="34"/>
      <c r="J18" s="33"/>
      <c r="K18" s="33"/>
      <c r="L18" s="33"/>
      <c r="M18" s="33"/>
    </row>
    <row r="19" spans="1:13" ht="15.95" customHeight="1">
      <c r="A19" s="31"/>
      <c r="B19" s="43"/>
      <c r="C19" s="43"/>
      <c r="D19" s="43"/>
      <c r="E19" s="43"/>
      <c r="F19" s="43"/>
      <c r="G19" s="43"/>
      <c r="H19" s="43"/>
      <c r="I19" s="34"/>
      <c r="J19" s="33"/>
      <c r="K19" s="33"/>
      <c r="L19" s="33"/>
      <c r="M19" s="33"/>
    </row>
    <row r="20" spans="1:13" ht="15.95" customHeight="1">
      <c r="A20" s="28" t="s">
        <v>5</v>
      </c>
      <c r="B20" s="78" t="s">
        <v>52</v>
      </c>
      <c r="C20" s="78"/>
      <c r="D20" s="78"/>
      <c r="E20" s="78"/>
      <c r="F20" s="78"/>
      <c r="G20" s="78"/>
      <c r="H20" s="78"/>
      <c r="I20" s="34"/>
      <c r="J20" s="33"/>
      <c r="K20" s="33"/>
      <c r="L20" s="33"/>
      <c r="M20" s="33"/>
    </row>
    <row r="21" spans="1:13" ht="15.95" customHeight="1" thickBot="1">
      <c r="A21" s="9">
        <f>INDEX('Point Grid'!$C$8:$I$32,MATCH($A$1,'Point Grid'!$A$8:$A$32,0),MATCH(A20,'Point Grid'!$C$7:$I$7,0))</f>
        <v>1</v>
      </c>
      <c r="B21" s="78"/>
      <c r="C21" s="78"/>
      <c r="D21" s="78"/>
      <c r="E21" s="78"/>
      <c r="F21" s="78"/>
      <c r="G21" s="78"/>
      <c r="H21" s="78"/>
      <c r="I21" s="34"/>
      <c r="J21" s="33"/>
      <c r="K21" s="33"/>
      <c r="L21" s="33"/>
      <c r="M21" s="33"/>
    </row>
    <row r="22" spans="1:13" ht="15.95" customHeight="1" thickBot="1">
      <c r="A22" s="5"/>
      <c r="B22" s="43"/>
      <c r="C22" s="43"/>
      <c r="D22" s="43"/>
      <c r="E22" s="43"/>
      <c r="F22" s="43"/>
      <c r="G22" s="43"/>
      <c r="H22" s="43"/>
      <c r="I22" s="34"/>
      <c r="J22" s="33"/>
      <c r="K22" s="33"/>
      <c r="L22" s="33"/>
      <c r="M22" s="33"/>
    </row>
    <row r="23" spans="1:13" ht="15.95" customHeight="1" thickBot="1">
      <c r="A23" s="32"/>
      <c r="B23" s="35"/>
      <c r="C23" s="35"/>
      <c r="D23" s="35"/>
      <c r="E23" s="35"/>
      <c r="F23" s="35"/>
      <c r="G23" s="35"/>
      <c r="H23" s="35"/>
      <c r="I23" s="36"/>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sheetData>
  <mergeCells count="5">
    <mergeCell ref="B20:H21"/>
    <mergeCell ref="B8:H9"/>
    <mergeCell ref="H1:I1"/>
    <mergeCell ref="B12:H13"/>
    <mergeCell ref="B16:H17"/>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31"/>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4</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c r="C3" s="40"/>
      <c r="D3" s="40"/>
      <c r="E3" s="40"/>
      <c r="F3" s="40"/>
      <c r="G3" s="40"/>
      <c r="H3" s="40"/>
      <c r="I3" s="23"/>
      <c r="J3" s="33"/>
      <c r="K3" s="33"/>
      <c r="L3" s="33"/>
      <c r="M3" s="33"/>
    </row>
    <row r="4" spans="1:13" ht="15.95" customHeight="1">
      <c r="A4" s="9">
        <f>INDEX('Point Grid'!B:B,MATCH('4'!A1,'Point Grid'!A:A,0))</f>
        <v>2.75</v>
      </c>
      <c r="B4" s="40"/>
      <c r="C4" s="40"/>
      <c r="D4" s="40"/>
      <c r="E4" s="40"/>
      <c r="F4" s="40"/>
      <c r="G4" s="40"/>
      <c r="H4" s="40"/>
      <c r="I4" s="23"/>
      <c r="J4" s="33"/>
      <c r="K4" s="33"/>
      <c r="L4" s="33"/>
      <c r="M4" s="33"/>
    </row>
    <row r="5" spans="1:13" ht="15.95" customHeight="1">
      <c r="A5" s="9"/>
      <c r="B5" s="41"/>
      <c r="C5" s="41"/>
      <c r="D5" s="41"/>
      <c r="E5" s="40"/>
      <c r="F5" s="40"/>
      <c r="G5" s="40"/>
      <c r="H5" s="40"/>
      <c r="I5" s="23"/>
      <c r="J5" s="33"/>
      <c r="K5" s="33"/>
      <c r="L5" s="33"/>
      <c r="M5" s="33"/>
    </row>
    <row r="6" spans="1:13" ht="15.95" customHeight="1">
      <c r="A6" s="28" t="s">
        <v>2</v>
      </c>
      <c r="B6" s="78" t="s">
        <v>317</v>
      </c>
      <c r="C6" s="78"/>
      <c r="D6" s="78"/>
      <c r="E6" s="78"/>
      <c r="F6" s="78"/>
      <c r="G6" s="78"/>
      <c r="H6" s="78"/>
      <c r="I6" s="34"/>
      <c r="J6" s="33"/>
      <c r="K6" s="33"/>
      <c r="L6" s="33"/>
      <c r="M6" s="33"/>
    </row>
    <row r="7" spans="1:13" ht="15.95" customHeight="1" thickBot="1">
      <c r="A7" s="9">
        <f>INDEX('Point Grid'!$C$8:$I$32,MATCH($A$1,'Point Grid'!$A$8:$A$32,0),MATCH(A6,'Point Grid'!$C$7:$I$7,0))</f>
        <v>0.5</v>
      </c>
      <c r="B7" s="78"/>
      <c r="C7" s="78"/>
      <c r="D7" s="78"/>
      <c r="E7" s="78"/>
      <c r="F7" s="78"/>
      <c r="G7" s="78"/>
      <c r="H7" s="78"/>
      <c r="I7" s="34"/>
      <c r="J7" s="33"/>
      <c r="K7" s="33"/>
      <c r="L7" s="33"/>
      <c r="M7" s="33"/>
    </row>
    <row r="8" spans="1:13" ht="15.95" customHeight="1" thickBot="1">
      <c r="A8" s="5"/>
      <c r="B8" s="43"/>
      <c r="C8" s="43"/>
      <c r="D8" s="43"/>
      <c r="E8" s="43"/>
      <c r="F8" s="43"/>
      <c r="G8" s="43"/>
      <c r="H8" s="43"/>
      <c r="I8" s="34"/>
      <c r="J8" s="33"/>
      <c r="K8" s="33"/>
      <c r="L8" s="33"/>
      <c r="M8" s="33"/>
    </row>
    <row r="9" spans="1:13" ht="15.95" customHeight="1">
      <c r="A9" s="31"/>
      <c r="B9" s="43"/>
      <c r="C9" s="43"/>
      <c r="D9" s="43"/>
      <c r="E9" s="43"/>
      <c r="F9" s="43"/>
      <c r="G9" s="43"/>
      <c r="H9" s="43"/>
      <c r="I9" s="34"/>
      <c r="J9" s="33"/>
      <c r="K9" s="33"/>
      <c r="L9" s="33"/>
      <c r="M9" s="33"/>
    </row>
    <row r="10" spans="1:13" ht="15.95" customHeight="1">
      <c r="A10" s="28" t="s">
        <v>3</v>
      </c>
      <c r="B10" s="78" t="s">
        <v>53</v>
      </c>
      <c r="C10" s="78"/>
      <c r="D10" s="78"/>
      <c r="E10" s="78"/>
      <c r="F10" s="78"/>
      <c r="G10" s="78"/>
      <c r="H10" s="78"/>
      <c r="I10" s="34"/>
      <c r="J10" s="33"/>
      <c r="K10" s="33"/>
      <c r="L10" s="33"/>
      <c r="M10" s="33"/>
    </row>
    <row r="11" spans="1:13" ht="15.95" customHeight="1" thickBot="1">
      <c r="A11" s="9">
        <f>INDEX('Point Grid'!$C$8:$I$32,MATCH($A$1,'Point Grid'!$A$8:$A$32,0),MATCH(A10,'Point Grid'!$C$7:$I$7,0))</f>
        <v>1.25</v>
      </c>
      <c r="B11" s="78"/>
      <c r="C11" s="78"/>
      <c r="D11" s="78"/>
      <c r="E11" s="78"/>
      <c r="F11" s="78"/>
      <c r="G11" s="78"/>
      <c r="H11" s="78"/>
      <c r="I11" s="34"/>
      <c r="J11" s="33"/>
      <c r="K11" s="33"/>
      <c r="L11" s="33"/>
      <c r="M11" s="33"/>
    </row>
    <row r="12" spans="1:13" ht="15.95" customHeight="1" thickBot="1">
      <c r="A12" s="5"/>
      <c r="B12" s="42" t="s">
        <v>54</v>
      </c>
      <c r="C12" s="43"/>
      <c r="D12" s="43"/>
      <c r="E12" s="43"/>
      <c r="F12" s="43"/>
      <c r="G12" s="43"/>
      <c r="H12" s="43"/>
      <c r="I12" s="34"/>
      <c r="J12" s="33"/>
      <c r="K12" s="33"/>
      <c r="L12" s="33"/>
      <c r="M12" s="33"/>
    </row>
    <row r="13" spans="1:13" ht="15.95" customHeight="1">
      <c r="A13" s="31"/>
      <c r="B13" s="42" t="s">
        <v>55</v>
      </c>
      <c r="C13" s="43"/>
      <c r="D13" s="43"/>
      <c r="E13" s="43"/>
      <c r="F13" s="43"/>
      <c r="G13" s="43"/>
      <c r="H13" s="43"/>
      <c r="I13" s="34"/>
      <c r="J13" s="33"/>
      <c r="K13" s="33"/>
      <c r="L13" s="33"/>
      <c r="M13" s="33"/>
    </row>
    <row r="14" spans="1:13" ht="15.95" customHeight="1">
      <c r="A14" s="31"/>
      <c r="B14" s="43"/>
      <c r="C14" s="43"/>
      <c r="D14" s="43"/>
      <c r="E14" s="43"/>
      <c r="F14" s="43"/>
      <c r="G14" s="43"/>
      <c r="H14" s="43"/>
      <c r="I14" s="34"/>
      <c r="J14" s="33"/>
      <c r="K14" s="33"/>
      <c r="L14" s="33"/>
      <c r="M14" s="33"/>
    </row>
    <row r="15" spans="1:13" ht="15.95" customHeight="1">
      <c r="A15" s="28" t="s">
        <v>4</v>
      </c>
      <c r="B15" s="78" t="s">
        <v>56</v>
      </c>
      <c r="C15" s="78"/>
      <c r="D15" s="78"/>
      <c r="E15" s="78"/>
      <c r="F15" s="78"/>
      <c r="G15" s="78"/>
      <c r="H15" s="78"/>
      <c r="I15" s="34"/>
      <c r="J15" s="33"/>
      <c r="K15" s="33"/>
      <c r="L15" s="33"/>
      <c r="M15" s="33"/>
    </row>
    <row r="16" spans="1:13" ht="15.95" customHeight="1" thickBot="1">
      <c r="A16" s="9">
        <f>INDEX('Point Grid'!$C$8:$I$32,MATCH($A$1,'Point Grid'!$A$8:$A$32,0),MATCH(A15,'Point Grid'!$C$7:$I$7,0))</f>
        <v>1</v>
      </c>
      <c r="B16" s="78"/>
      <c r="C16" s="78"/>
      <c r="D16" s="78"/>
      <c r="E16" s="78"/>
      <c r="F16" s="78"/>
      <c r="G16" s="78"/>
      <c r="H16" s="78"/>
      <c r="I16" s="34"/>
      <c r="J16" s="33"/>
      <c r="K16" s="33"/>
      <c r="L16" s="33"/>
      <c r="M16" s="33"/>
    </row>
    <row r="17" spans="1:13" ht="15.95" customHeight="1" thickBot="1">
      <c r="A17" s="5"/>
      <c r="B17" s="43"/>
      <c r="C17" s="43"/>
      <c r="D17" s="43"/>
      <c r="E17" s="43"/>
      <c r="F17" s="43"/>
      <c r="G17" s="43"/>
      <c r="H17" s="43"/>
      <c r="I17" s="34"/>
      <c r="J17" s="33"/>
      <c r="K17" s="33"/>
      <c r="L17" s="33"/>
      <c r="M17" s="33"/>
    </row>
    <row r="18" spans="1:13" ht="15.95" customHeight="1" thickBot="1">
      <c r="A18" s="32"/>
      <c r="B18" s="35"/>
      <c r="C18" s="35"/>
      <c r="D18" s="35"/>
      <c r="E18" s="35"/>
      <c r="F18" s="35"/>
      <c r="G18" s="35"/>
      <c r="H18" s="35"/>
      <c r="I18" s="36"/>
      <c r="J18" s="33"/>
      <c r="K18" s="33"/>
      <c r="L18" s="33"/>
      <c r="M18" s="33"/>
    </row>
    <row r="19" spans="1:13">
      <c r="B19" s="33"/>
      <c r="C19" s="33"/>
      <c r="D19" s="33"/>
      <c r="E19" s="33"/>
      <c r="F19" s="33"/>
      <c r="G19" s="33"/>
      <c r="H19" s="33"/>
      <c r="I19" s="33"/>
      <c r="J19" s="33"/>
      <c r="K19" s="33"/>
      <c r="L19" s="33"/>
      <c r="M19" s="33"/>
    </row>
    <row r="20" spans="1:13">
      <c r="B20" s="33"/>
      <c r="C20" s="33"/>
      <c r="D20" s="33"/>
      <c r="E20" s="33"/>
      <c r="F20" s="33"/>
      <c r="G20" s="33"/>
      <c r="H20" s="33"/>
      <c r="I20" s="33"/>
      <c r="J20" s="33"/>
      <c r="K20" s="33"/>
      <c r="L20" s="33"/>
      <c r="M20" s="33"/>
    </row>
    <row r="21" spans="1:13">
      <c r="B21" s="33"/>
      <c r="C21" s="33"/>
      <c r="D21" s="33"/>
      <c r="E21" s="33"/>
      <c r="F21" s="33"/>
      <c r="G21" s="33"/>
      <c r="H21" s="33"/>
      <c r="I21" s="33"/>
      <c r="J21" s="33"/>
      <c r="K21" s="33"/>
      <c r="L21" s="33"/>
      <c r="M21" s="33"/>
    </row>
    <row r="22" spans="1:13">
      <c r="B22" s="33"/>
      <c r="C22" s="33"/>
      <c r="D22" s="33"/>
      <c r="E22" s="33"/>
      <c r="F22" s="33"/>
      <c r="G22" s="33"/>
      <c r="H22" s="33"/>
      <c r="I22" s="33"/>
      <c r="J22" s="33"/>
      <c r="K22" s="33"/>
      <c r="L22" s="33"/>
      <c r="M22" s="33"/>
    </row>
    <row r="23" spans="1:13">
      <c r="B23" s="33"/>
      <c r="C23" s="33"/>
      <c r="D23" s="33"/>
      <c r="E23" s="33"/>
      <c r="F23" s="33"/>
      <c r="G23" s="33"/>
      <c r="H23" s="33"/>
      <c r="I23" s="33"/>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sheetData>
  <mergeCells count="4">
    <mergeCell ref="B6:H7"/>
    <mergeCell ref="H1:I1"/>
    <mergeCell ref="B10:H11"/>
    <mergeCell ref="B15:H16"/>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46"/>
  <sheetViews>
    <sheetView zoomScaleNormal="100" workbookViewId="0"/>
  </sheetViews>
  <sheetFormatPr defaultColWidth="9.140625" defaultRowHeight="15"/>
  <cols>
    <col min="1" max="1" width="9.140625" style="25"/>
    <col min="2" max="2" width="16.85546875" style="25" customWidth="1"/>
    <col min="3" max="3" width="17.7109375" style="25" customWidth="1"/>
    <col min="4" max="5" width="17.85546875" style="25" customWidth="1"/>
    <col min="6" max="9" width="11.42578125" style="25" customWidth="1"/>
    <col min="10" max="16384" width="9.140625" style="25"/>
  </cols>
  <sheetData>
    <row r="1" spans="1:13" ht="15.95" customHeight="1">
      <c r="A1" s="7">
        <v>5</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78" t="s">
        <v>57</v>
      </c>
      <c r="C3" s="78"/>
      <c r="D3" s="78"/>
      <c r="E3" s="78"/>
      <c r="F3" s="78"/>
      <c r="G3" s="78"/>
      <c r="H3" s="78"/>
      <c r="I3" s="23"/>
      <c r="J3" s="33"/>
      <c r="K3" s="33"/>
      <c r="L3" s="33"/>
      <c r="M3" s="33"/>
    </row>
    <row r="4" spans="1:13" ht="15.95" customHeight="1">
      <c r="A4" s="9">
        <f>INDEX('Point Grid'!B:B,MATCH('5'!A1,'Point Grid'!A:A,0))</f>
        <v>3.5</v>
      </c>
      <c r="B4" s="78"/>
      <c r="C4" s="78"/>
      <c r="D4" s="78"/>
      <c r="E4" s="78"/>
      <c r="F4" s="78"/>
      <c r="G4" s="78"/>
      <c r="H4" s="78"/>
      <c r="I4" s="23"/>
      <c r="J4" s="33"/>
      <c r="K4" s="33"/>
      <c r="L4" s="33"/>
      <c r="M4" s="33"/>
    </row>
    <row r="5" spans="1:13" ht="15.95" customHeight="1">
      <c r="A5" s="9"/>
      <c r="B5" s="78"/>
      <c r="C5" s="78"/>
      <c r="D5" s="78"/>
      <c r="E5" s="78"/>
      <c r="F5" s="78"/>
      <c r="G5" s="78"/>
      <c r="H5" s="78"/>
      <c r="I5" s="23"/>
      <c r="J5" s="33"/>
      <c r="K5" s="33"/>
      <c r="L5" s="33"/>
      <c r="M5" s="33"/>
    </row>
    <row r="6" spans="1:13" ht="15.95" customHeight="1">
      <c r="A6" s="9"/>
      <c r="B6" s="83" t="s">
        <v>58</v>
      </c>
      <c r="C6" s="83"/>
      <c r="D6" s="83"/>
      <c r="E6" s="83"/>
      <c r="F6" s="83"/>
      <c r="G6" s="83"/>
      <c r="H6" s="83"/>
      <c r="I6" s="23"/>
      <c r="J6" s="33"/>
      <c r="K6" s="33"/>
      <c r="L6" s="33"/>
      <c r="M6" s="33"/>
    </row>
    <row r="7" spans="1:13" ht="15.95" customHeight="1">
      <c r="A7" s="9"/>
      <c r="B7" s="41"/>
      <c r="C7" s="41"/>
      <c r="D7" s="41"/>
      <c r="E7" s="40"/>
      <c r="F7" s="40"/>
      <c r="G7" s="40"/>
      <c r="H7" s="40"/>
      <c r="I7" s="23"/>
      <c r="J7" s="33"/>
      <c r="K7" s="33"/>
      <c r="L7" s="33"/>
      <c r="M7" s="33"/>
    </row>
    <row r="8" spans="1:13" ht="32.1" customHeight="1">
      <c r="A8" s="9"/>
      <c r="B8" s="49"/>
      <c r="C8" s="52"/>
      <c r="D8" s="54" t="s">
        <v>59</v>
      </c>
      <c r="E8" s="54" t="s">
        <v>60</v>
      </c>
      <c r="F8" s="40"/>
      <c r="G8" s="40"/>
      <c r="H8" s="40"/>
      <c r="I8" s="23"/>
      <c r="J8" s="33"/>
      <c r="K8" s="33"/>
      <c r="L8" s="33"/>
      <c r="M8" s="33"/>
    </row>
    <row r="9" spans="1:13" ht="15.95" customHeight="1">
      <c r="A9" s="9"/>
      <c r="B9" s="50"/>
      <c r="C9" s="47" t="s">
        <v>61</v>
      </c>
      <c r="D9" s="55">
        <v>30000</v>
      </c>
      <c r="E9" s="55">
        <v>55000</v>
      </c>
      <c r="F9" s="40"/>
      <c r="G9" s="40"/>
      <c r="H9" s="40"/>
      <c r="I9" s="23"/>
      <c r="J9" s="33"/>
      <c r="K9" s="33"/>
      <c r="L9" s="33"/>
      <c r="M9" s="33"/>
    </row>
    <row r="10" spans="1:13" ht="15.95" customHeight="1">
      <c r="A10" s="9"/>
      <c r="B10" s="50"/>
      <c r="C10" s="47" t="s">
        <v>62</v>
      </c>
      <c r="D10" s="56">
        <v>40000</v>
      </c>
      <c r="E10" s="56">
        <v>15000</v>
      </c>
      <c r="F10" s="40"/>
      <c r="G10" s="40"/>
      <c r="H10" s="40"/>
      <c r="I10" s="23"/>
      <c r="J10" s="33"/>
      <c r="K10" s="33"/>
      <c r="L10" s="33"/>
      <c r="M10" s="33"/>
    </row>
    <row r="11" spans="1:13" ht="15.95" customHeight="1">
      <c r="A11" s="9"/>
      <c r="B11" s="50"/>
      <c r="C11" s="47" t="s">
        <v>63</v>
      </c>
      <c r="D11" s="56">
        <v>12000</v>
      </c>
      <c r="E11" s="56">
        <v>3000</v>
      </c>
      <c r="F11" s="40"/>
      <c r="G11" s="40"/>
      <c r="H11" s="40"/>
      <c r="I11" s="23"/>
      <c r="J11" s="33"/>
      <c r="K11" s="33"/>
      <c r="L11" s="33"/>
      <c r="M11" s="33"/>
    </row>
    <row r="12" spans="1:13" ht="15.95" customHeight="1">
      <c r="A12" s="9"/>
      <c r="B12" s="50"/>
      <c r="C12" s="47" t="s">
        <v>64</v>
      </c>
      <c r="D12" s="57">
        <v>20000</v>
      </c>
      <c r="E12" s="57">
        <v>5000</v>
      </c>
      <c r="F12" s="40"/>
      <c r="G12" s="40"/>
      <c r="H12" s="40"/>
      <c r="I12" s="23"/>
      <c r="J12" s="33"/>
      <c r="K12" s="33"/>
      <c r="L12" s="33"/>
      <c r="M12" s="33"/>
    </row>
    <row r="13" spans="1:13" ht="15.95" customHeight="1">
      <c r="A13" s="9"/>
      <c r="B13" s="51"/>
      <c r="C13" s="53" t="s">
        <v>65</v>
      </c>
      <c r="D13" s="38">
        <v>102000</v>
      </c>
      <c r="E13" s="38">
        <v>78000</v>
      </c>
      <c r="F13" s="40"/>
      <c r="G13" s="40"/>
      <c r="H13" s="40"/>
      <c r="I13" s="23"/>
      <c r="J13" s="33"/>
      <c r="K13" s="33"/>
      <c r="L13" s="33"/>
      <c r="M13" s="33"/>
    </row>
    <row r="14" spans="1:13" ht="15.95" customHeight="1">
      <c r="A14" s="9"/>
      <c r="B14" s="41"/>
      <c r="C14" s="41"/>
      <c r="D14" s="41"/>
      <c r="E14" s="40"/>
      <c r="F14" s="40"/>
      <c r="G14" s="40"/>
      <c r="H14" s="40"/>
      <c r="I14" s="23"/>
      <c r="J14" s="33"/>
      <c r="K14" s="33"/>
      <c r="L14" s="33"/>
      <c r="M14" s="33"/>
    </row>
    <row r="15" spans="1:13" ht="15.95" customHeight="1">
      <c r="A15" s="9"/>
      <c r="B15" s="41"/>
      <c r="C15" s="47" t="s">
        <v>66</v>
      </c>
      <c r="D15" s="48">
        <v>45000</v>
      </c>
      <c r="E15" s="48">
        <v>32000</v>
      </c>
      <c r="F15" s="40"/>
      <c r="G15" s="40"/>
      <c r="H15" s="40"/>
      <c r="I15" s="23"/>
      <c r="J15" s="33"/>
      <c r="K15" s="33"/>
      <c r="L15" s="33"/>
      <c r="M15" s="33"/>
    </row>
    <row r="16" spans="1:13" ht="15.95" customHeight="1">
      <c r="A16" s="9"/>
      <c r="B16" s="41"/>
      <c r="C16" s="47" t="s">
        <v>67</v>
      </c>
      <c r="D16" s="48">
        <v>40000</v>
      </c>
      <c r="E16" s="48">
        <v>27000</v>
      </c>
      <c r="F16" s="40"/>
      <c r="G16" s="40"/>
      <c r="H16" s="40"/>
      <c r="I16" s="23"/>
      <c r="J16" s="33"/>
      <c r="K16" s="33"/>
      <c r="L16" s="33"/>
      <c r="M16" s="33"/>
    </row>
    <row r="17" spans="1:13" ht="15.95" customHeight="1">
      <c r="A17" s="31"/>
      <c r="B17" s="43"/>
      <c r="C17" s="43"/>
      <c r="D17" s="43"/>
      <c r="E17" s="43"/>
      <c r="F17" s="43"/>
      <c r="G17" s="43"/>
      <c r="H17" s="43"/>
      <c r="I17" s="34"/>
      <c r="J17" s="33"/>
      <c r="K17" s="33"/>
      <c r="L17" s="33"/>
      <c r="M17" s="33"/>
    </row>
    <row r="18" spans="1:13" ht="15.95" customHeight="1">
      <c r="A18" s="28" t="s">
        <v>2</v>
      </c>
      <c r="B18" s="78" t="s">
        <v>68</v>
      </c>
      <c r="C18" s="78"/>
      <c r="D18" s="78"/>
      <c r="E18" s="78"/>
      <c r="F18" s="78"/>
      <c r="G18" s="78"/>
      <c r="H18" s="78"/>
      <c r="I18" s="34"/>
      <c r="J18" s="33"/>
      <c r="K18" s="33"/>
      <c r="L18" s="33"/>
      <c r="M18" s="33"/>
    </row>
    <row r="19" spans="1:13" ht="15.95" customHeight="1" thickBot="1">
      <c r="A19" s="9">
        <f>INDEX('Point Grid'!$C$8:$I$32,MATCH($A$1,'Point Grid'!$A$8:$A$32,0),MATCH(A18,'Point Grid'!$C$7:$I$7,0))</f>
        <v>0.5</v>
      </c>
      <c r="B19" s="78"/>
      <c r="C19" s="78"/>
      <c r="D19" s="78"/>
      <c r="E19" s="78"/>
      <c r="F19" s="78"/>
      <c r="G19" s="78"/>
      <c r="H19" s="78"/>
      <c r="I19" s="34"/>
      <c r="J19" s="33"/>
      <c r="K19" s="33"/>
      <c r="L19" s="33"/>
      <c r="M19" s="33"/>
    </row>
    <row r="20" spans="1:13" ht="15.95" customHeight="1" thickBot="1">
      <c r="A20" s="5"/>
      <c r="B20" s="43"/>
      <c r="C20" s="43"/>
      <c r="D20" s="43"/>
      <c r="E20" s="43"/>
      <c r="F20" s="43"/>
      <c r="G20" s="43"/>
      <c r="H20" s="43"/>
      <c r="I20" s="34"/>
      <c r="J20" s="33"/>
      <c r="K20" s="33"/>
      <c r="L20" s="33"/>
      <c r="M20" s="33"/>
    </row>
    <row r="21" spans="1:13" ht="15.95" customHeight="1">
      <c r="A21" s="31"/>
      <c r="B21" s="43"/>
      <c r="C21" s="43"/>
      <c r="D21" s="43"/>
      <c r="E21" s="43"/>
      <c r="F21" s="43"/>
      <c r="G21" s="43"/>
      <c r="H21" s="43"/>
      <c r="I21" s="34"/>
      <c r="J21" s="33"/>
      <c r="K21" s="33"/>
      <c r="L21" s="33"/>
      <c r="M21" s="33"/>
    </row>
    <row r="22" spans="1:13" ht="15.95" customHeight="1">
      <c r="A22" s="28" t="s">
        <v>3</v>
      </c>
      <c r="B22" s="78" t="s">
        <v>69</v>
      </c>
      <c r="C22" s="78"/>
      <c r="D22" s="78"/>
      <c r="E22" s="78"/>
      <c r="F22" s="78"/>
      <c r="G22" s="78"/>
      <c r="H22" s="78"/>
      <c r="I22" s="34"/>
      <c r="J22" s="33"/>
      <c r="K22" s="33"/>
      <c r="L22" s="33"/>
      <c r="M22" s="33"/>
    </row>
    <row r="23" spans="1:13" ht="15.95" customHeight="1" thickBot="1">
      <c r="A23" s="9">
        <f>INDEX('Point Grid'!$C$8:$I$32,MATCH($A$1,'Point Grid'!$A$8:$A$32,0),MATCH(A22,'Point Grid'!$C$7:$I$7,0))</f>
        <v>1</v>
      </c>
      <c r="B23" s="78"/>
      <c r="C23" s="78"/>
      <c r="D23" s="78"/>
      <c r="E23" s="78"/>
      <c r="F23" s="78"/>
      <c r="G23" s="78"/>
      <c r="H23" s="78"/>
      <c r="I23" s="34"/>
      <c r="J23" s="33"/>
      <c r="K23" s="33"/>
      <c r="L23" s="33"/>
      <c r="M23" s="33"/>
    </row>
    <row r="24" spans="1:13" ht="15.95" customHeight="1" thickBot="1">
      <c r="A24" s="5"/>
      <c r="B24" s="43"/>
      <c r="C24" s="43"/>
      <c r="D24" s="43"/>
      <c r="E24" s="43"/>
      <c r="F24" s="43"/>
      <c r="G24" s="43"/>
      <c r="H24" s="43"/>
      <c r="I24" s="34"/>
      <c r="J24" s="33"/>
      <c r="K24" s="33"/>
      <c r="L24" s="33"/>
      <c r="M24" s="33"/>
    </row>
    <row r="25" spans="1:13" ht="15.95" customHeight="1">
      <c r="A25" s="31"/>
      <c r="B25" s="43"/>
      <c r="C25" s="43"/>
      <c r="D25" s="43"/>
      <c r="E25" s="43"/>
      <c r="F25" s="43"/>
      <c r="G25" s="43"/>
      <c r="H25" s="43"/>
      <c r="I25" s="34"/>
      <c r="J25" s="33"/>
      <c r="K25" s="33"/>
      <c r="L25" s="33"/>
      <c r="M25" s="33"/>
    </row>
    <row r="26" spans="1:13" ht="15.95" customHeight="1">
      <c r="A26" s="28" t="s">
        <v>4</v>
      </c>
      <c r="B26" s="78" t="s">
        <v>70</v>
      </c>
      <c r="C26" s="78"/>
      <c r="D26" s="78"/>
      <c r="E26" s="78"/>
      <c r="F26" s="78"/>
      <c r="G26" s="78"/>
      <c r="H26" s="78"/>
      <c r="I26" s="34"/>
      <c r="J26" s="33"/>
      <c r="K26" s="33"/>
      <c r="L26" s="33"/>
      <c r="M26" s="33"/>
    </row>
    <row r="27" spans="1:13" ht="15.95" customHeight="1" thickBot="1">
      <c r="A27" s="9">
        <f>INDEX('Point Grid'!$C$8:$I$32,MATCH($A$1,'Point Grid'!$A$8:$A$32,0),MATCH(A26,'Point Grid'!$C$7:$I$7,0))</f>
        <v>1</v>
      </c>
      <c r="B27" s="78"/>
      <c r="C27" s="78"/>
      <c r="D27" s="78"/>
      <c r="E27" s="78"/>
      <c r="F27" s="78"/>
      <c r="G27" s="78"/>
      <c r="H27" s="78"/>
      <c r="I27" s="34"/>
      <c r="J27" s="33"/>
      <c r="K27" s="33"/>
      <c r="L27" s="33"/>
      <c r="M27" s="33"/>
    </row>
    <row r="28" spans="1:13" ht="15.95" customHeight="1" thickBot="1">
      <c r="A28" s="5"/>
      <c r="B28" s="43"/>
      <c r="C28" s="43"/>
      <c r="D28" s="43"/>
      <c r="E28" s="43"/>
      <c r="F28" s="43"/>
      <c r="G28" s="43"/>
      <c r="H28" s="43"/>
      <c r="I28" s="34"/>
      <c r="J28" s="33"/>
      <c r="K28" s="33"/>
      <c r="L28" s="33"/>
      <c r="M28" s="33"/>
    </row>
    <row r="29" spans="1:13" ht="15.95" customHeight="1">
      <c r="A29" s="31"/>
      <c r="B29" s="43"/>
      <c r="C29" s="43"/>
      <c r="D29" s="43"/>
      <c r="E29" s="43"/>
      <c r="F29" s="43"/>
      <c r="G29" s="43"/>
      <c r="H29" s="43"/>
      <c r="I29" s="34"/>
      <c r="J29" s="33"/>
      <c r="K29" s="33"/>
      <c r="L29" s="33"/>
      <c r="M29" s="33"/>
    </row>
    <row r="30" spans="1:13" ht="15.95" customHeight="1">
      <c r="A30" s="28" t="s">
        <v>5</v>
      </c>
      <c r="B30" s="78" t="s">
        <v>71</v>
      </c>
      <c r="C30" s="78"/>
      <c r="D30" s="78"/>
      <c r="E30" s="78"/>
      <c r="F30" s="78"/>
      <c r="G30" s="78"/>
      <c r="H30" s="78"/>
      <c r="I30" s="34"/>
      <c r="J30" s="33"/>
      <c r="K30" s="33"/>
      <c r="L30" s="33"/>
      <c r="M30" s="33"/>
    </row>
    <row r="31" spans="1:13" ht="15.95" customHeight="1" thickBot="1">
      <c r="A31" s="9">
        <f>INDEX('Point Grid'!$C$8:$I$32,MATCH($A$1,'Point Grid'!$A$8:$A$32,0),MATCH(A30,'Point Grid'!$C$7:$I$7,0))</f>
        <v>1</v>
      </c>
      <c r="B31" s="78"/>
      <c r="C31" s="78"/>
      <c r="D31" s="78"/>
      <c r="E31" s="78"/>
      <c r="F31" s="78"/>
      <c r="G31" s="78"/>
      <c r="H31" s="78"/>
      <c r="I31" s="34"/>
      <c r="J31" s="33"/>
      <c r="K31" s="33"/>
      <c r="L31" s="33"/>
      <c r="M31" s="33"/>
    </row>
    <row r="32" spans="1:13" ht="15.95" customHeight="1" thickBot="1">
      <c r="A32" s="5"/>
      <c r="B32" s="43"/>
      <c r="C32" s="43"/>
      <c r="D32" s="43"/>
      <c r="E32" s="43"/>
      <c r="F32" s="43"/>
      <c r="G32" s="43"/>
      <c r="H32" s="43"/>
      <c r="I32" s="34"/>
      <c r="J32" s="33"/>
      <c r="K32" s="33"/>
      <c r="L32" s="33"/>
      <c r="M32" s="33"/>
    </row>
    <row r="33" spans="1:13" ht="15.95" customHeight="1" thickBot="1">
      <c r="A33" s="32"/>
      <c r="B33" s="35"/>
      <c r="C33" s="35"/>
      <c r="D33" s="35"/>
      <c r="E33" s="35"/>
      <c r="F33" s="35"/>
      <c r="G33" s="35"/>
      <c r="H33" s="35"/>
      <c r="I33" s="36"/>
      <c r="J33" s="33"/>
      <c r="K33" s="33"/>
      <c r="L33" s="33"/>
      <c r="M33" s="33"/>
    </row>
    <row r="34" spans="1:13">
      <c r="B34" s="33"/>
      <c r="C34" s="33"/>
      <c r="D34" s="33"/>
      <c r="E34" s="33"/>
      <c r="F34" s="33"/>
      <c r="G34" s="33"/>
      <c r="H34" s="33"/>
      <c r="I34" s="33"/>
      <c r="J34" s="33"/>
      <c r="K34" s="33"/>
      <c r="L34" s="33"/>
      <c r="M34" s="33"/>
    </row>
    <row r="35" spans="1:13">
      <c r="B35" s="33"/>
      <c r="C35" s="33"/>
      <c r="D35" s="33"/>
      <c r="E35" s="33"/>
      <c r="F35" s="33"/>
      <c r="G35" s="33"/>
      <c r="H35" s="33"/>
      <c r="I35" s="33"/>
      <c r="J35" s="33"/>
      <c r="K35" s="33"/>
      <c r="L35" s="33"/>
      <c r="M35" s="33"/>
    </row>
    <row r="36" spans="1:13">
      <c r="B36" s="33"/>
      <c r="C36" s="33"/>
      <c r="D36" s="33"/>
      <c r="E36" s="33"/>
      <c r="F36" s="33"/>
      <c r="G36" s="33"/>
      <c r="H36" s="33"/>
      <c r="I36" s="33"/>
      <c r="J36" s="33"/>
      <c r="K36" s="33"/>
      <c r="L36" s="33"/>
      <c r="M36" s="33"/>
    </row>
    <row r="37" spans="1:13">
      <c r="B37" s="33"/>
      <c r="C37" s="33"/>
      <c r="D37" s="33"/>
      <c r="E37" s="33"/>
      <c r="F37" s="33"/>
      <c r="G37" s="33"/>
      <c r="H37" s="33"/>
      <c r="I37" s="33"/>
      <c r="J37" s="33"/>
      <c r="K37" s="33"/>
      <c r="L37" s="33"/>
      <c r="M37" s="33"/>
    </row>
    <row r="38" spans="1:13">
      <c r="B38" s="33"/>
      <c r="C38" s="33"/>
      <c r="D38" s="33"/>
      <c r="E38" s="33"/>
      <c r="F38" s="33"/>
      <c r="G38" s="33"/>
      <c r="H38" s="33"/>
      <c r="I38" s="33"/>
      <c r="J38" s="33"/>
      <c r="K38" s="33"/>
      <c r="L38" s="33"/>
      <c r="M38" s="33"/>
    </row>
    <row r="39" spans="1:13">
      <c r="B39" s="33"/>
      <c r="C39" s="33"/>
      <c r="D39" s="33"/>
      <c r="E39" s="33"/>
      <c r="F39" s="33"/>
      <c r="G39" s="33"/>
      <c r="H39" s="33"/>
      <c r="I39" s="33"/>
      <c r="J39" s="33"/>
      <c r="K39" s="33"/>
      <c r="L39" s="33"/>
      <c r="M39" s="33"/>
    </row>
    <row r="40" spans="1:13">
      <c r="B40" s="33"/>
      <c r="C40" s="33"/>
      <c r="D40" s="33"/>
      <c r="E40" s="33"/>
      <c r="F40" s="33"/>
      <c r="G40" s="33"/>
      <c r="H40" s="33"/>
      <c r="I40" s="33"/>
      <c r="J40" s="33"/>
      <c r="K40" s="33"/>
      <c r="L40" s="33"/>
      <c r="M40" s="33"/>
    </row>
    <row r="41" spans="1:13">
      <c r="B41" s="33"/>
      <c r="C41" s="33"/>
      <c r="D41" s="33"/>
      <c r="E41" s="33"/>
      <c r="F41" s="33"/>
      <c r="G41" s="33"/>
      <c r="H41" s="33"/>
      <c r="I41" s="33"/>
      <c r="J41" s="33"/>
      <c r="K41" s="33"/>
      <c r="L41" s="33"/>
      <c r="M41" s="33"/>
    </row>
    <row r="42" spans="1:13">
      <c r="B42" s="33"/>
      <c r="C42" s="33"/>
      <c r="D42" s="33"/>
      <c r="E42" s="33"/>
      <c r="F42" s="33"/>
      <c r="G42" s="33"/>
      <c r="H42" s="33"/>
      <c r="I42" s="33"/>
      <c r="J42" s="33"/>
      <c r="K42" s="33"/>
      <c r="L42" s="33"/>
      <c r="M42" s="33"/>
    </row>
    <row r="43" spans="1:13">
      <c r="B43" s="33"/>
      <c r="C43" s="33"/>
      <c r="D43" s="33"/>
      <c r="E43" s="33"/>
      <c r="F43" s="33"/>
      <c r="G43" s="33"/>
      <c r="H43" s="33"/>
      <c r="I43" s="33"/>
      <c r="J43" s="33"/>
      <c r="K43" s="33"/>
      <c r="L43" s="33"/>
      <c r="M43" s="33"/>
    </row>
    <row r="44" spans="1:13">
      <c r="B44" s="33"/>
      <c r="C44" s="33"/>
      <c r="D44" s="33"/>
      <c r="E44" s="33"/>
      <c r="F44" s="33"/>
      <c r="G44" s="33"/>
      <c r="H44" s="33"/>
      <c r="I44" s="33"/>
      <c r="J44" s="33"/>
      <c r="K44" s="33"/>
      <c r="L44" s="33"/>
      <c r="M44" s="33"/>
    </row>
    <row r="45" spans="1:13">
      <c r="B45" s="33"/>
      <c r="C45" s="33"/>
      <c r="D45" s="33"/>
      <c r="E45" s="33"/>
      <c r="F45" s="33"/>
      <c r="G45" s="33"/>
      <c r="H45" s="33"/>
      <c r="I45" s="33"/>
      <c r="J45" s="33"/>
      <c r="K45" s="33"/>
      <c r="L45" s="33"/>
      <c r="M45" s="33"/>
    </row>
    <row r="46" spans="1:13">
      <c r="B46" s="33"/>
      <c r="C46" s="33"/>
      <c r="D46" s="33"/>
      <c r="E46" s="33"/>
      <c r="F46" s="33"/>
      <c r="G46" s="33"/>
      <c r="H46" s="33"/>
      <c r="I46" s="33"/>
      <c r="J46" s="33"/>
      <c r="K46" s="33"/>
      <c r="L46" s="33"/>
      <c r="M46" s="33"/>
    </row>
  </sheetData>
  <mergeCells count="7">
    <mergeCell ref="H1:I1"/>
    <mergeCell ref="B30:H31"/>
    <mergeCell ref="B18:H19"/>
    <mergeCell ref="B3:H5"/>
    <mergeCell ref="B6:H6"/>
    <mergeCell ref="B22:H23"/>
    <mergeCell ref="B26:H27"/>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40"/>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6</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t="s">
        <v>72</v>
      </c>
      <c r="C3" s="40"/>
      <c r="D3" s="40"/>
      <c r="E3" s="40"/>
      <c r="F3" s="40"/>
      <c r="G3" s="40"/>
      <c r="H3" s="40"/>
      <c r="I3" s="23"/>
      <c r="J3" s="33"/>
      <c r="K3" s="33"/>
      <c r="L3" s="33"/>
      <c r="M3" s="33"/>
    </row>
    <row r="4" spans="1:13" ht="15.95" customHeight="1">
      <c r="A4" s="9">
        <f>INDEX('Point Grid'!B:B,MATCH('6'!A1,'Point Grid'!A:A,0))</f>
        <v>4.75</v>
      </c>
      <c r="B4" s="40"/>
      <c r="C4" s="40"/>
      <c r="D4" s="40"/>
      <c r="E4" s="40"/>
      <c r="F4" s="40"/>
      <c r="G4" s="40"/>
      <c r="H4" s="40"/>
      <c r="I4" s="23"/>
      <c r="J4" s="33"/>
      <c r="K4" s="33"/>
      <c r="L4" s="33"/>
      <c r="M4" s="33"/>
    </row>
    <row r="5" spans="1:13" ht="15.95" customHeight="1">
      <c r="A5" s="9"/>
      <c r="B5" s="41"/>
      <c r="C5" s="41"/>
      <c r="D5" s="41"/>
      <c r="E5" s="40"/>
      <c r="F5" s="40"/>
      <c r="G5" s="40"/>
      <c r="H5" s="40"/>
      <c r="I5" s="23"/>
      <c r="J5" s="33"/>
      <c r="K5" s="33"/>
      <c r="L5" s="33"/>
      <c r="M5" s="33"/>
    </row>
    <row r="6" spans="1:13" ht="15.95" customHeight="1">
      <c r="A6" s="28" t="s">
        <v>2</v>
      </c>
      <c r="B6" s="78" t="s">
        <v>73</v>
      </c>
      <c r="C6" s="78"/>
      <c r="D6" s="78"/>
      <c r="E6" s="78"/>
      <c r="F6" s="78"/>
      <c r="G6" s="78"/>
      <c r="H6" s="78"/>
      <c r="I6" s="34"/>
      <c r="J6" s="33"/>
      <c r="K6" s="33"/>
      <c r="L6" s="33"/>
      <c r="M6" s="33"/>
    </row>
    <row r="7" spans="1:13" ht="15.95" customHeight="1" thickBot="1">
      <c r="A7" s="9">
        <f>INDEX('Point Grid'!$C$8:$I$32,MATCH($A$1,'Point Grid'!$A$8:$A$32,0),MATCH(A6,'Point Grid'!$C$7:$I$7,0))</f>
        <v>1.5</v>
      </c>
      <c r="B7" s="78"/>
      <c r="C7" s="78"/>
      <c r="D7" s="78"/>
      <c r="E7" s="78"/>
      <c r="F7" s="78"/>
      <c r="G7" s="78"/>
      <c r="H7" s="78"/>
      <c r="I7" s="34"/>
      <c r="J7" s="33"/>
      <c r="K7" s="33"/>
      <c r="L7" s="33"/>
      <c r="M7" s="33"/>
    </row>
    <row r="8" spans="1:13" ht="15.95" customHeight="1" thickBot="1">
      <c r="A8" s="5"/>
      <c r="B8" s="43" t="s">
        <v>74</v>
      </c>
      <c r="C8" s="43"/>
      <c r="D8" s="43"/>
      <c r="E8" s="43"/>
      <c r="F8" s="43"/>
      <c r="G8" s="43"/>
      <c r="H8" s="43"/>
      <c r="I8" s="34"/>
      <c r="J8" s="33"/>
      <c r="K8" s="33"/>
      <c r="L8" s="33"/>
      <c r="M8" s="33"/>
    </row>
    <row r="9" spans="1:13" ht="15.95" customHeight="1">
      <c r="A9" s="31"/>
      <c r="B9" s="43" t="s">
        <v>75</v>
      </c>
      <c r="C9" s="43"/>
      <c r="D9" s="43"/>
      <c r="E9" s="43"/>
      <c r="F9" s="43"/>
      <c r="G9" s="43"/>
      <c r="H9" s="43"/>
      <c r="I9" s="34"/>
      <c r="J9" s="33"/>
      <c r="K9" s="33"/>
      <c r="L9" s="33"/>
      <c r="M9" s="33"/>
    </row>
    <row r="10" spans="1:13" ht="15.95" customHeight="1">
      <c r="A10" s="31"/>
      <c r="B10" s="43" t="s">
        <v>76</v>
      </c>
      <c r="C10" s="43"/>
      <c r="D10" s="43"/>
      <c r="E10" s="43"/>
      <c r="F10" s="43"/>
      <c r="G10" s="43"/>
      <c r="H10" s="43"/>
      <c r="I10" s="34"/>
      <c r="J10" s="33"/>
      <c r="K10" s="33"/>
      <c r="L10" s="33"/>
      <c r="M10" s="33"/>
    </row>
    <row r="11" spans="1:13" ht="15.95" customHeight="1">
      <c r="A11" s="31"/>
      <c r="B11" s="43"/>
      <c r="C11" s="43"/>
      <c r="D11" s="43"/>
      <c r="E11" s="43"/>
      <c r="F11" s="43"/>
      <c r="G11" s="43"/>
      <c r="H11" s="43"/>
      <c r="I11" s="34"/>
      <c r="J11" s="33"/>
      <c r="K11" s="33"/>
      <c r="L11" s="33"/>
      <c r="M11" s="33"/>
    </row>
    <row r="12" spans="1:13" ht="15.95" customHeight="1">
      <c r="A12" s="28" t="s">
        <v>3</v>
      </c>
      <c r="B12" s="78" t="s">
        <v>77</v>
      </c>
      <c r="C12" s="78"/>
      <c r="D12" s="78"/>
      <c r="E12" s="78"/>
      <c r="F12" s="78"/>
      <c r="G12" s="78"/>
      <c r="H12" s="78"/>
      <c r="I12" s="34"/>
      <c r="J12" s="33"/>
      <c r="K12" s="33"/>
      <c r="L12" s="33"/>
      <c r="M12" s="33"/>
    </row>
    <row r="13" spans="1:13" ht="15.95" customHeight="1" thickBot="1">
      <c r="A13" s="9">
        <f>INDEX('Point Grid'!$C$8:$I$32,MATCH($A$1,'Point Grid'!$A$8:$A$32,0),MATCH(A12,'Point Grid'!$C$7:$I$7,0))</f>
        <v>2</v>
      </c>
      <c r="B13" s="78"/>
      <c r="C13" s="78"/>
      <c r="D13" s="78"/>
      <c r="E13" s="78"/>
      <c r="F13" s="78"/>
      <c r="G13" s="78"/>
      <c r="H13" s="78"/>
      <c r="I13" s="34"/>
      <c r="J13" s="33"/>
      <c r="K13" s="33"/>
      <c r="L13" s="33"/>
      <c r="M13" s="33"/>
    </row>
    <row r="14" spans="1:13" ht="15.95" customHeight="1" thickBot="1">
      <c r="A14" s="5"/>
      <c r="B14" s="43" t="s">
        <v>78</v>
      </c>
      <c r="C14" s="43"/>
      <c r="D14" s="43"/>
      <c r="E14" s="43"/>
      <c r="F14" s="43"/>
      <c r="G14" s="43"/>
      <c r="H14" s="43"/>
      <c r="I14" s="34"/>
      <c r="J14" s="33"/>
      <c r="K14" s="33"/>
      <c r="L14" s="33"/>
      <c r="M14" s="33"/>
    </row>
    <row r="15" spans="1:13" ht="15.95" customHeight="1">
      <c r="A15" s="31"/>
      <c r="B15" s="43" t="s">
        <v>79</v>
      </c>
      <c r="C15" s="43"/>
      <c r="D15" s="43"/>
      <c r="E15" s="43"/>
      <c r="F15" s="43"/>
      <c r="G15" s="43"/>
      <c r="H15" s="43"/>
      <c r="I15" s="34"/>
      <c r="J15" s="33"/>
      <c r="K15" s="33"/>
      <c r="L15" s="33"/>
      <c r="M15" s="33"/>
    </row>
    <row r="16" spans="1:13" ht="15.95" customHeight="1">
      <c r="A16" s="31"/>
      <c r="B16" s="43" t="s">
        <v>80</v>
      </c>
      <c r="C16" s="43"/>
      <c r="D16" s="43"/>
      <c r="E16" s="43"/>
      <c r="F16" s="43"/>
      <c r="G16" s="43"/>
      <c r="H16" s="43"/>
      <c r="I16" s="34"/>
      <c r="J16" s="33"/>
      <c r="K16" s="33"/>
      <c r="L16" s="33"/>
      <c r="M16" s="33"/>
    </row>
    <row r="17" spans="1:13" ht="15.95" customHeight="1">
      <c r="A17" s="31"/>
      <c r="B17" s="43" t="s">
        <v>81</v>
      </c>
      <c r="C17" s="43"/>
      <c r="D17" s="43"/>
      <c r="E17" s="43"/>
      <c r="F17" s="43"/>
      <c r="G17" s="43"/>
      <c r="H17" s="43"/>
      <c r="I17" s="34"/>
      <c r="J17" s="33"/>
      <c r="K17" s="33"/>
      <c r="L17" s="33"/>
      <c r="M17" s="33"/>
    </row>
    <row r="18" spans="1:13" ht="15.95" customHeight="1">
      <c r="A18" s="31"/>
      <c r="B18" s="43"/>
      <c r="C18" s="43"/>
      <c r="D18" s="43"/>
      <c r="E18" s="43"/>
      <c r="F18" s="43"/>
      <c r="G18" s="43"/>
      <c r="H18" s="43"/>
      <c r="I18" s="34"/>
      <c r="J18" s="33"/>
      <c r="K18" s="33"/>
      <c r="L18" s="33"/>
      <c r="M18" s="33"/>
    </row>
    <row r="19" spans="1:13" ht="15.95" customHeight="1">
      <c r="A19" s="28" t="s">
        <v>4</v>
      </c>
      <c r="B19" s="78" t="s">
        <v>82</v>
      </c>
      <c r="C19" s="78"/>
      <c r="D19" s="78"/>
      <c r="E19" s="78"/>
      <c r="F19" s="78"/>
      <c r="G19" s="78"/>
      <c r="H19" s="78"/>
      <c r="I19" s="34"/>
      <c r="J19" s="33"/>
      <c r="K19" s="33"/>
      <c r="L19" s="33"/>
      <c r="M19" s="33"/>
    </row>
    <row r="20" spans="1:13" ht="15.95" customHeight="1" thickBot="1">
      <c r="A20" s="9">
        <f>INDEX('Point Grid'!$C$8:$I$32,MATCH($A$1,'Point Grid'!$A$8:$A$32,0),MATCH(A19,'Point Grid'!$C$7:$I$7,0))</f>
        <v>0.25</v>
      </c>
      <c r="B20" s="78"/>
      <c r="C20" s="78"/>
      <c r="D20" s="78"/>
      <c r="E20" s="78"/>
      <c r="F20" s="78"/>
      <c r="G20" s="78"/>
      <c r="H20" s="78"/>
      <c r="I20" s="34"/>
      <c r="J20" s="33"/>
      <c r="K20" s="33"/>
      <c r="L20" s="33"/>
      <c r="M20" s="33"/>
    </row>
    <row r="21" spans="1:13" ht="15.95" customHeight="1" thickBot="1">
      <c r="A21" s="5"/>
      <c r="B21" s="43"/>
      <c r="C21" s="43"/>
      <c r="D21" s="43"/>
      <c r="E21" s="43"/>
      <c r="F21" s="43"/>
      <c r="G21" s="43"/>
      <c r="H21" s="43"/>
      <c r="I21" s="34"/>
      <c r="J21" s="33"/>
      <c r="K21" s="33"/>
      <c r="L21" s="33"/>
      <c r="M21" s="33"/>
    </row>
    <row r="22" spans="1:13" ht="15.95" customHeight="1">
      <c r="A22" s="31"/>
      <c r="B22" s="43"/>
      <c r="C22" s="43"/>
      <c r="D22" s="43"/>
      <c r="E22" s="43"/>
      <c r="F22" s="43"/>
      <c r="G22" s="43"/>
      <c r="H22" s="43"/>
      <c r="I22" s="34"/>
      <c r="J22" s="33"/>
      <c r="K22" s="33"/>
      <c r="L22" s="33"/>
      <c r="M22" s="33"/>
    </row>
    <row r="23" spans="1:13" ht="15.95" customHeight="1">
      <c r="A23" s="28" t="s">
        <v>5</v>
      </c>
      <c r="B23" s="78" t="s">
        <v>83</v>
      </c>
      <c r="C23" s="78"/>
      <c r="D23" s="78"/>
      <c r="E23" s="78"/>
      <c r="F23" s="78"/>
      <c r="G23" s="78"/>
      <c r="H23" s="78"/>
      <c r="I23" s="34"/>
      <c r="J23" s="33"/>
      <c r="K23" s="33"/>
      <c r="L23" s="33"/>
      <c r="M23" s="33"/>
    </row>
    <row r="24" spans="1:13" ht="15.95" customHeight="1" thickBot="1">
      <c r="A24" s="9">
        <f>INDEX('Point Grid'!$C$8:$I$32,MATCH($A$1,'Point Grid'!$A$8:$A$32,0),MATCH(A23,'Point Grid'!$C$7:$I$7,0))</f>
        <v>1</v>
      </c>
      <c r="B24" s="78"/>
      <c r="C24" s="78"/>
      <c r="D24" s="78"/>
      <c r="E24" s="78"/>
      <c r="F24" s="78"/>
      <c r="G24" s="78"/>
      <c r="H24" s="78"/>
      <c r="I24" s="34"/>
      <c r="J24" s="33"/>
      <c r="K24" s="33"/>
      <c r="L24" s="33"/>
      <c r="M24" s="33"/>
    </row>
    <row r="25" spans="1:13" ht="15.95" customHeight="1" thickBot="1">
      <c r="A25" s="5"/>
      <c r="B25" s="43" t="s">
        <v>84</v>
      </c>
      <c r="C25" s="43"/>
      <c r="D25" s="43"/>
      <c r="E25" s="43"/>
      <c r="F25" s="43"/>
      <c r="G25" s="43"/>
      <c r="H25" s="43"/>
      <c r="I25" s="34"/>
      <c r="J25" s="33"/>
      <c r="K25" s="33"/>
      <c r="L25" s="33"/>
      <c r="M25" s="33"/>
    </row>
    <row r="26" spans="1:13" ht="15.95" customHeight="1">
      <c r="A26" s="31"/>
      <c r="B26" s="43" t="s">
        <v>85</v>
      </c>
      <c r="C26" s="43"/>
      <c r="D26" s="43"/>
      <c r="E26" s="43"/>
      <c r="F26" s="43"/>
      <c r="G26" s="43"/>
      <c r="H26" s="43"/>
      <c r="I26" s="34"/>
      <c r="J26" s="33"/>
      <c r="K26" s="33"/>
      <c r="L26" s="33"/>
      <c r="M26" s="33"/>
    </row>
    <row r="27" spans="1:13" ht="15.95" customHeight="1" thickBot="1">
      <c r="A27" s="32"/>
      <c r="B27" s="35"/>
      <c r="C27" s="35"/>
      <c r="D27" s="35"/>
      <c r="E27" s="35"/>
      <c r="F27" s="35"/>
      <c r="G27" s="35"/>
      <c r="H27" s="35"/>
      <c r="I27" s="36"/>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row r="37" spans="2:13">
      <c r="B37" s="33"/>
      <c r="C37" s="33"/>
      <c r="D37" s="33"/>
      <c r="E37" s="33"/>
      <c r="F37" s="33"/>
      <c r="G37" s="33"/>
      <c r="H37" s="33"/>
      <c r="I37" s="33"/>
      <c r="J37" s="33"/>
      <c r="K37" s="33"/>
      <c r="L37" s="33"/>
      <c r="M37" s="33"/>
    </row>
    <row r="38" spans="2:13">
      <c r="B38" s="33"/>
      <c r="C38" s="33"/>
      <c r="D38" s="33"/>
      <c r="E38" s="33"/>
      <c r="F38" s="33"/>
      <c r="G38" s="33"/>
      <c r="H38" s="33"/>
      <c r="I38" s="33"/>
      <c r="J38" s="33"/>
      <c r="K38" s="33"/>
      <c r="L38" s="33"/>
      <c r="M38" s="33"/>
    </row>
    <row r="39" spans="2:13">
      <c r="B39" s="33"/>
      <c r="C39" s="33"/>
      <c r="D39" s="33"/>
      <c r="E39" s="33"/>
      <c r="F39" s="33"/>
      <c r="G39" s="33"/>
      <c r="H39" s="33"/>
      <c r="I39" s="33"/>
      <c r="J39" s="33"/>
      <c r="K39" s="33"/>
      <c r="L39" s="33"/>
      <c r="M39" s="33"/>
    </row>
    <row r="40" spans="2:13">
      <c r="B40" s="33"/>
      <c r="C40" s="33"/>
      <c r="D40" s="33"/>
      <c r="E40" s="33"/>
      <c r="F40" s="33"/>
      <c r="G40" s="33"/>
      <c r="H40" s="33"/>
      <c r="I40" s="33"/>
      <c r="J40" s="33"/>
      <c r="K40" s="33"/>
      <c r="L40" s="33"/>
      <c r="M40" s="33"/>
    </row>
  </sheetData>
  <mergeCells count="5">
    <mergeCell ref="B12:H13"/>
    <mergeCell ref="B19:H20"/>
    <mergeCell ref="B23:H24"/>
    <mergeCell ref="B6:H7"/>
    <mergeCell ref="H1:I1"/>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34"/>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7</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c r="C3" s="40"/>
      <c r="D3" s="40"/>
      <c r="E3" s="40"/>
      <c r="F3" s="40"/>
      <c r="G3" s="40"/>
      <c r="H3" s="40"/>
      <c r="I3" s="23"/>
      <c r="J3" s="33"/>
      <c r="K3" s="33"/>
      <c r="L3" s="33"/>
      <c r="M3" s="33"/>
    </row>
    <row r="4" spans="1:13" ht="15.95" customHeight="1">
      <c r="A4" s="9">
        <f>INDEX('Point Grid'!B:B,MATCH('7'!A1,'Point Grid'!A:A,0))</f>
        <v>2.5</v>
      </c>
      <c r="B4" s="40"/>
      <c r="C4" s="40"/>
      <c r="D4" s="40"/>
      <c r="E4" s="40"/>
      <c r="F4" s="40"/>
      <c r="G4" s="40"/>
      <c r="H4" s="40"/>
      <c r="I4" s="23"/>
      <c r="J4" s="33"/>
      <c r="K4" s="33"/>
      <c r="L4" s="33"/>
      <c r="M4" s="33"/>
    </row>
    <row r="5" spans="1:13" ht="15.95" customHeight="1">
      <c r="A5" s="31"/>
      <c r="B5" s="43"/>
      <c r="C5" s="43"/>
      <c r="D5" s="43"/>
      <c r="E5" s="43"/>
      <c r="F5" s="43"/>
      <c r="G5" s="43"/>
      <c r="H5" s="43"/>
      <c r="I5" s="34"/>
      <c r="J5" s="33"/>
      <c r="K5" s="33"/>
      <c r="L5" s="33"/>
      <c r="M5" s="33"/>
    </row>
    <row r="6" spans="1:13" ht="15.95" customHeight="1">
      <c r="A6" s="28" t="s">
        <v>2</v>
      </c>
      <c r="B6" s="78" t="s">
        <v>86</v>
      </c>
      <c r="C6" s="78"/>
      <c r="D6" s="78"/>
      <c r="E6" s="78"/>
      <c r="F6" s="78"/>
      <c r="G6" s="78"/>
      <c r="H6" s="78"/>
      <c r="I6" s="34"/>
      <c r="J6" s="33"/>
      <c r="K6" s="33"/>
      <c r="L6" s="33"/>
      <c r="M6" s="33"/>
    </row>
    <row r="7" spans="1:13" ht="15.95" customHeight="1" thickBot="1">
      <c r="A7" s="9">
        <f>INDEX('Point Grid'!$C$8:$I$32,MATCH($A$1,'Point Grid'!$A$8:$A$32,0),MATCH(A6,'Point Grid'!$C$7:$I$7,0))</f>
        <v>0.5</v>
      </c>
      <c r="B7" s="78"/>
      <c r="C7" s="78"/>
      <c r="D7" s="78"/>
      <c r="E7" s="78"/>
      <c r="F7" s="78"/>
      <c r="G7" s="78"/>
      <c r="H7" s="78"/>
      <c r="I7" s="34"/>
      <c r="J7" s="33"/>
      <c r="K7" s="33"/>
      <c r="L7" s="33"/>
      <c r="M7" s="33"/>
    </row>
    <row r="8" spans="1:13" ht="15.95" customHeight="1" thickBot="1">
      <c r="A8" s="5"/>
      <c r="B8" s="43"/>
      <c r="C8" s="43"/>
      <c r="D8" s="43"/>
      <c r="E8" s="43"/>
      <c r="F8" s="43"/>
      <c r="G8" s="43"/>
      <c r="H8" s="43"/>
      <c r="I8" s="34"/>
      <c r="J8" s="33"/>
      <c r="K8" s="33"/>
      <c r="L8" s="33"/>
      <c r="M8" s="33"/>
    </row>
    <row r="9" spans="1:13" ht="15.95" customHeight="1">
      <c r="A9" s="31"/>
      <c r="B9" s="43"/>
      <c r="C9" s="43"/>
      <c r="D9" s="43"/>
      <c r="E9" s="43"/>
      <c r="F9" s="43"/>
      <c r="G9" s="43"/>
      <c r="H9" s="43"/>
      <c r="I9" s="34"/>
      <c r="J9" s="33"/>
      <c r="K9" s="33"/>
      <c r="L9" s="33"/>
      <c r="M9" s="33"/>
    </row>
    <row r="10" spans="1:13" ht="15.95" customHeight="1">
      <c r="A10" s="28" t="s">
        <v>3</v>
      </c>
      <c r="B10" s="78" t="s">
        <v>87</v>
      </c>
      <c r="C10" s="78"/>
      <c r="D10" s="78"/>
      <c r="E10" s="78"/>
      <c r="F10" s="78"/>
      <c r="G10" s="78"/>
      <c r="H10" s="78"/>
      <c r="I10" s="34"/>
      <c r="J10" s="33"/>
      <c r="K10" s="33"/>
      <c r="L10" s="33"/>
      <c r="M10" s="33"/>
    </row>
    <row r="11" spans="1:13" ht="15.95" customHeight="1" thickBot="1">
      <c r="A11" s="9">
        <f>INDEX('Point Grid'!$C$8:$I$32,MATCH($A$1,'Point Grid'!$A$8:$A$32,0),MATCH(A10,'Point Grid'!$C$7:$I$7,0))</f>
        <v>0.5</v>
      </c>
      <c r="B11" s="78"/>
      <c r="C11" s="78"/>
      <c r="D11" s="78"/>
      <c r="E11" s="78"/>
      <c r="F11" s="78"/>
      <c r="G11" s="78"/>
      <c r="H11" s="78"/>
      <c r="I11" s="34"/>
      <c r="J11" s="33"/>
      <c r="K11" s="33"/>
      <c r="L11" s="33"/>
      <c r="M11" s="33"/>
    </row>
    <row r="12" spans="1:13" ht="15.95" customHeight="1" thickBot="1">
      <c r="A12" s="5"/>
      <c r="B12" s="43"/>
      <c r="C12" s="43"/>
      <c r="D12" s="43"/>
      <c r="E12" s="43"/>
      <c r="F12" s="43"/>
      <c r="G12" s="43"/>
      <c r="H12" s="43"/>
      <c r="I12" s="34"/>
      <c r="J12" s="33"/>
      <c r="K12" s="33"/>
      <c r="L12" s="33"/>
      <c r="M12" s="33"/>
    </row>
    <row r="13" spans="1:13" ht="15.95" customHeight="1">
      <c r="A13" s="31"/>
      <c r="B13" s="43"/>
      <c r="C13" s="43"/>
      <c r="D13" s="43"/>
      <c r="E13" s="43"/>
      <c r="F13" s="43"/>
      <c r="G13" s="43"/>
      <c r="H13" s="43"/>
      <c r="I13" s="34"/>
      <c r="J13" s="33"/>
      <c r="K13" s="33"/>
      <c r="L13" s="33"/>
      <c r="M13" s="33"/>
    </row>
    <row r="14" spans="1:13" ht="15.95" customHeight="1">
      <c r="A14" s="28" t="s">
        <v>4</v>
      </c>
      <c r="B14" s="78" t="s">
        <v>88</v>
      </c>
      <c r="C14" s="78"/>
      <c r="D14" s="78"/>
      <c r="E14" s="78"/>
      <c r="F14" s="78"/>
      <c r="G14" s="78"/>
      <c r="H14" s="78"/>
      <c r="I14" s="34"/>
      <c r="J14" s="33"/>
      <c r="K14" s="33"/>
      <c r="L14" s="33"/>
      <c r="M14" s="33"/>
    </row>
    <row r="15" spans="1:13" ht="15.95" customHeight="1" thickBot="1">
      <c r="A15" s="9">
        <f>INDEX('Point Grid'!$C$8:$I$32,MATCH($A$1,'Point Grid'!$A$8:$A$32,0),MATCH(A14,'Point Grid'!$C$7:$I$7,0))</f>
        <v>0.5</v>
      </c>
      <c r="B15" s="78"/>
      <c r="C15" s="78"/>
      <c r="D15" s="78"/>
      <c r="E15" s="78"/>
      <c r="F15" s="78"/>
      <c r="G15" s="78"/>
      <c r="H15" s="78"/>
      <c r="I15" s="34"/>
      <c r="J15" s="33"/>
      <c r="K15" s="33"/>
      <c r="L15" s="33"/>
      <c r="M15" s="33"/>
    </row>
    <row r="16" spans="1:13" ht="15.95" customHeight="1" thickBot="1">
      <c r="A16" s="5"/>
      <c r="B16" s="43"/>
      <c r="C16" s="43"/>
      <c r="D16" s="43"/>
      <c r="E16" s="43"/>
      <c r="F16" s="43"/>
      <c r="G16" s="43"/>
      <c r="H16" s="43"/>
      <c r="I16" s="34"/>
      <c r="J16" s="33"/>
      <c r="K16" s="33"/>
      <c r="L16" s="33"/>
      <c r="M16" s="33"/>
    </row>
    <row r="17" spans="1:13" ht="15.95" customHeight="1">
      <c r="A17" s="31"/>
      <c r="B17" s="43"/>
      <c r="C17" s="43"/>
      <c r="D17" s="43"/>
      <c r="E17" s="43"/>
      <c r="F17" s="43"/>
      <c r="G17" s="43"/>
      <c r="H17" s="43"/>
      <c r="I17" s="34"/>
      <c r="J17" s="33"/>
      <c r="K17" s="33"/>
      <c r="L17" s="33"/>
      <c r="M17" s="33"/>
    </row>
    <row r="18" spans="1:13" ht="15.95" customHeight="1">
      <c r="A18" s="28" t="s">
        <v>5</v>
      </c>
      <c r="B18" s="78" t="s">
        <v>89</v>
      </c>
      <c r="C18" s="78"/>
      <c r="D18" s="78"/>
      <c r="E18" s="78"/>
      <c r="F18" s="78"/>
      <c r="G18" s="78"/>
      <c r="H18" s="78"/>
      <c r="I18" s="34"/>
      <c r="J18" s="33"/>
      <c r="K18" s="33"/>
      <c r="L18" s="33"/>
      <c r="M18" s="33"/>
    </row>
    <row r="19" spans="1:13" ht="15.95" customHeight="1" thickBot="1">
      <c r="A19" s="9">
        <f>INDEX('Point Grid'!$C$8:$I$32,MATCH($A$1,'Point Grid'!$A$8:$A$32,0),MATCH(A18,'Point Grid'!$C$7:$I$7,0))</f>
        <v>1</v>
      </c>
      <c r="B19" s="78"/>
      <c r="C19" s="78"/>
      <c r="D19" s="78"/>
      <c r="E19" s="78"/>
      <c r="F19" s="78"/>
      <c r="G19" s="78"/>
      <c r="H19" s="78"/>
      <c r="I19" s="34"/>
      <c r="J19" s="33"/>
      <c r="K19" s="33"/>
      <c r="L19" s="33"/>
      <c r="M19" s="33"/>
    </row>
    <row r="20" spans="1:13" ht="15.95" customHeight="1" thickBot="1">
      <c r="A20" s="5"/>
      <c r="B20" s="43"/>
      <c r="C20" s="43"/>
      <c r="D20" s="43"/>
      <c r="E20" s="43"/>
      <c r="F20" s="43"/>
      <c r="G20" s="43"/>
      <c r="H20" s="43"/>
      <c r="I20" s="34"/>
      <c r="J20" s="33"/>
      <c r="K20" s="33"/>
      <c r="L20" s="33"/>
      <c r="M20" s="33"/>
    </row>
    <row r="21" spans="1:13" ht="15.95" customHeight="1" thickBot="1">
      <c r="A21" s="32"/>
      <c r="B21" s="35"/>
      <c r="C21" s="35"/>
      <c r="D21" s="35"/>
      <c r="E21" s="35"/>
      <c r="F21" s="35"/>
      <c r="G21" s="35"/>
      <c r="H21" s="35"/>
      <c r="I21" s="36"/>
      <c r="J21" s="33"/>
      <c r="K21" s="33"/>
      <c r="L21" s="33"/>
      <c r="M21" s="33"/>
    </row>
    <row r="22" spans="1:13">
      <c r="B22" s="33"/>
      <c r="C22" s="33"/>
      <c r="D22" s="33"/>
      <c r="E22" s="33"/>
      <c r="F22" s="33"/>
      <c r="G22" s="33"/>
      <c r="H22" s="33"/>
      <c r="I22" s="33"/>
      <c r="J22" s="33"/>
      <c r="K22" s="33"/>
      <c r="L22" s="33"/>
      <c r="M22" s="33"/>
    </row>
    <row r="23" spans="1:13">
      <c r="B23" s="33"/>
      <c r="C23" s="33"/>
      <c r="D23" s="33"/>
      <c r="E23" s="33"/>
      <c r="F23" s="33"/>
      <c r="G23" s="33"/>
      <c r="H23" s="33"/>
      <c r="I23" s="33"/>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sheetData>
  <mergeCells count="5">
    <mergeCell ref="H1:I1"/>
    <mergeCell ref="B6:H7"/>
    <mergeCell ref="B10:H11"/>
    <mergeCell ref="B14:H15"/>
    <mergeCell ref="B18:H19"/>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40"/>
  <sheetViews>
    <sheetView zoomScaleNormal="100" workbookViewId="0"/>
  </sheetViews>
  <sheetFormatPr defaultColWidth="9.140625" defaultRowHeight="15"/>
  <cols>
    <col min="1" max="1" width="9.140625" style="25"/>
    <col min="2" max="2" width="19.28515625" style="25" customWidth="1"/>
    <col min="3" max="3" width="17.7109375" style="25" customWidth="1"/>
    <col min="4" max="4" width="17" style="25" customWidth="1"/>
    <col min="5" max="9" width="11.42578125" style="25" customWidth="1"/>
    <col min="10" max="16384" width="9.140625" style="25"/>
  </cols>
  <sheetData>
    <row r="1" spans="1:13" ht="15.95" customHeight="1">
      <c r="A1" s="7">
        <v>8</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83" t="s">
        <v>90</v>
      </c>
      <c r="C3" s="83"/>
      <c r="D3" s="83"/>
      <c r="E3" s="83"/>
      <c r="F3" s="83"/>
      <c r="G3" s="83"/>
      <c r="H3" s="83"/>
      <c r="I3" s="23"/>
      <c r="J3" s="33"/>
      <c r="K3" s="33"/>
      <c r="L3" s="33"/>
      <c r="M3" s="33"/>
    </row>
    <row r="4" spans="1:13" ht="15.95" customHeight="1">
      <c r="A4" s="9">
        <f>INDEX('Point Grid'!B:B,MATCH('8'!A1,'Point Grid'!A:A,0))</f>
        <v>3.25</v>
      </c>
      <c r="B4" s="40"/>
      <c r="C4" s="40"/>
      <c r="D4" s="40"/>
      <c r="E4" s="40"/>
      <c r="F4" s="40"/>
      <c r="G4" s="40"/>
      <c r="H4" s="40"/>
      <c r="I4" s="23"/>
      <c r="J4" s="33"/>
      <c r="K4" s="33"/>
      <c r="L4" s="33"/>
      <c r="M4" s="33"/>
    </row>
    <row r="5" spans="1:13" ht="15.95" customHeight="1">
      <c r="A5" s="9"/>
      <c r="B5" s="83" t="s">
        <v>91</v>
      </c>
      <c r="C5" s="83"/>
      <c r="D5" s="83"/>
      <c r="E5" s="83"/>
      <c r="F5" s="83"/>
      <c r="G5" s="83"/>
      <c r="H5" s="83"/>
      <c r="I5" s="23"/>
      <c r="J5" s="33"/>
      <c r="K5" s="33"/>
      <c r="L5" s="33"/>
      <c r="M5" s="33"/>
    </row>
    <row r="6" spans="1:13" ht="15.95" customHeight="1">
      <c r="A6" s="9"/>
      <c r="B6" s="41"/>
      <c r="C6" s="41"/>
      <c r="D6" s="41"/>
      <c r="E6" s="40"/>
      <c r="F6" s="40"/>
      <c r="G6" s="40"/>
      <c r="H6" s="40"/>
      <c r="I6" s="23"/>
      <c r="J6" s="33"/>
      <c r="K6" s="33"/>
      <c r="L6" s="33"/>
      <c r="M6" s="33"/>
    </row>
    <row r="7" spans="1:13" ht="15.95" customHeight="1">
      <c r="A7" s="9"/>
      <c r="B7" s="83" t="s">
        <v>92</v>
      </c>
      <c r="C7" s="83"/>
      <c r="D7" s="83"/>
      <c r="E7" s="83"/>
      <c r="F7" s="83"/>
      <c r="G7" s="83"/>
      <c r="H7" s="83"/>
      <c r="I7" s="23"/>
      <c r="J7" s="33"/>
      <c r="K7" s="33"/>
      <c r="L7" s="33"/>
      <c r="M7" s="33"/>
    </row>
    <row r="8" spans="1:13" ht="15.95" customHeight="1">
      <c r="A8" s="9"/>
      <c r="B8" s="40"/>
      <c r="C8" s="41"/>
      <c r="D8" s="41"/>
      <c r="E8" s="40"/>
      <c r="F8" s="40"/>
      <c r="G8" s="40"/>
      <c r="H8" s="40"/>
      <c r="I8" s="23"/>
      <c r="J8" s="33"/>
      <c r="K8" s="33"/>
      <c r="L8" s="33"/>
      <c r="M8" s="33"/>
    </row>
    <row r="9" spans="1:13" ht="15.95" customHeight="1">
      <c r="A9" s="9"/>
      <c r="B9" s="59"/>
      <c r="C9" s="84" t="s">
        <v>93</v>
      </c>
      <c r="D9" s="84"/>
      <c r="E9" s="40"/>
      <c r="F9" s="40"/>
      <c r="G9" s="40"/>
      <c r="H9" s="40"/>
      <c r="I9" s="23"/>
      <c r="J9" s="33"/>
      <c r="K9" s="33"/>
      <c r="L9" s="33"/>
      <c r="M9" s="33"/>
    </row>
    <row r="10" spans="1:13" ht="15.95" customHeight="1">
      <c r="A10" s="9"/>
      <c r="B10" s="60" t="s">
        <v>96</v>
      </c>
      <c r="C10" s="59" t="s">
        <v>94</v>
      </c>
      <c r="D10" s="59" t="s">
        <v>95</v>
      </c>
      <c r="E10" s="40"/>
      <c r="F10" s="40"/>
      <c r="G10" s="40"/>
      <c r="H10" s="40"/>
      <c r="I10" s="23"/>
      <c r="J10" s="33"/>
      <c r="K10" s="33"/>
      <c r="L10" s="33"/>
      <c r="M10" s="33"/>
    </row>
    <row r="11" spans="1:13" ht="15.95" customHeight="1">
      <c r="A11" s="9"/>
      <c r="B11" s="60" t="s">
        <v>97</v>
      </c>
      <c r="C11" s="61">
        <v>50000</v>
      </c>
      <c r="D11" s="61">
        <v>5000</v>
      </c>
      <c r="E11" s="40"/>
      <c r="F11" s="40"/>
      <c r="G11" s="40"/>
      <c r="H11" s="40"/>
      <c r="I11" s="23"/>
      <c r="J11" s="33"/>
      <c r="K11" s="33"/>
      <c r="L11" s="33"/>
      <c r="M11" s="33"/>
    </row>
    <row r="12" spans="1:13" ht="15.95" customHeight="1">
      <c r="A12" s="9"/>
      <c r="B12" s="60" t="s">
        <v>98</v>
      </c>
      <c r="C12" s="61">
        <v>25000</v>
      </c>
      <c r="D12" s="61">
        <v>1000</v>
      </c>
      <c r="E12" s="40"/>
      <c r="F12" s="40"/>
      <c r="G12" s="40"/>
      <c r="H12" s="40"/>
      <c r="I12" s="23"/>
      <c r="J12" s="33"/>
      <c r="K12" s="33"/>
      <c r="L12" s="33"/>
      <c r="M12" s="33"/>
    </row>
    <row r="13" spans="1:13" ht="15.95" customHeight="1">
      <c r="A13" s="9"/>
      <c r="B13" s="60" t="s">
        <v>99</v>
      </c>
      <c r="C13" s="61">
        <v>25000</v>
      </c>
      <c r="D13" s="61">
        <v>1000</v>
      </c>
      <c r="E13" s="40"/>
      <c r="F13" s="40"/>
      <c r="G13" s="40"/>
      <c r="H13" s="40"/>
      <c r="I13" s="23"/>
      <c r="J13" s="33"/>
      <c r="K13" s="33"/>
      <c r="L13" s="33"/>
      <c r="M13" s="33"/>
    </row>
    <row r="14" spans="1:13" ht="15.95" customHeight="1">
      <c r="A14" s="9"/>
      <c r="B14" s="60" t="s">
        <v>100</v>
      </c>
      <c r="C14" s="61">
        <v>100000</v>
      </c>
      <c r="D14" s="61">
        <v>0</v>
      </c>
      <c r="E14" s="40"/>
      <c r="F14" s="40"/>
      <c r="G14" s="40"/>
      <c r="H14" s="40"/>
      <c r="I14" s="23"/>
      <c r="J14" s="33"/>
      <c r="K14" s="33"/>
      <c r="L14" s="33"/>
      <c r="M14" s="33"/>
    </row>
    <row r="15" spans="1:13" ht="15.95" customHeight="1">
      <c r="A15" s="31"/>
      <c r="B15" s="43"/>
      <c r="C15" s="43"/>
      <c r="D15" s="43"/>
      <c r="E15" s="43"/>
      <c r="F15" s="43"/>
      <c r="G15" s="43"/>
      <c r="H15" s="43"/>
      <c r="I15" s="34"/>
      <c r="J15" s="33"/>
      <c r="K15" s="33"/>
      <c r="L15" s="33"/>
      <c r="M15" s="33"/>
    </row>
    <row r="16" spans="1:13" ht="15.95" customHeight="1">
      <c r="A16" s="28" t="s">
        <v>2</v>
      </c>
      <c r="B16" s="78" t="s">
        <v>101</v>
      </c>
      <c r="C16" s="78"/>
      <c r="D16" s="78"/>
      <c r="E16" s="78"/>
      <c r="F16" s="78"/>
      <c r="G16" s="78"/>
      <c r="H16" s="78"/>
      <c r="I16" s="34"/>
      <c r="J16" s="33"/>
      <c r="K16" s="33"/>
      <c r="L16" s="33"/>
      <c r="M16" s="33"/>
    </row>
    <row r="17" spans="1:13" ht="15.95" customHeight="1" thickBot="1">
      <c r="A17" s="9">
        <f>INDEX('Point Grid'!$C$8:$I$32,MATCH($A$1,'Point Grid'!$A$8:$A$32,0),MATCH(A16,'Point Grid'!$C$7:$I$7,0))</f>
        <v>2.25</v>
      </c>
      <c r="B17" s="78"/>
      <c r="C17" s="78"/>
      <c r="D17" s="78"/>
      <c r="E17" s="78"/>
      <c r="F17" s="78"/>
      <c r="G17" s="78"/>
      <c r="H17" s="78"/>
      <c r="I17" s="34"/>
      <c r="J17" s="33"/>
      <c r="K17" s="33"/>
      <c r="L17" s="33"/>
      <c r="M17" s="33"/>
    </row>
    <row r="18" spans="1:13" ht="15.95" customHeight="1" thickBot="1">
      <c r="A18" s="5"/>
      <c r="B18" s="43"/>
      <c r="C18" s="43"/>
      <c r="D18" s="43"/>
      <c r="E18" s="43"/>
      <c r="F18" s="43"/>
      <c r="G18" s="43"/>
      <c r="H18" s="43"/>
      <c r="I18" s="34"/>
      <c r="J18" s="33"/>
      <c r="K18" s="33"/>
      <c r="L18" s="33"/>
      <c r="M18" s="33"/>
    </row>
    <row r="19" spans="1:13" ht="15.95" customHeight="1">
      <c r="A19" s="31"/>
      <c r="B19" s="43"/>
      <c r="C19" s="43"/>
      <c r="D19" s="43"/>
      <c r="E19" s="43"/>
      <c r="F19" s="43"/>
      <c r="G19" s="43"/>
      <c r="H19" s="43"/>
      <c r="I19" s="34"/>
      <c r="J19" s="33"/>
      <c r="K19" s="33"/>
      <c r="L19" s="33"/>
      <c r="M19" s="33"/>
    </row>
    <row r="20" spans="1:13" ht="15.95" customHeight="1">
      <c r="A20" s="28" t="s">
        <v>3</v>
      </c>
      <c r="B20" s="78" t="s">
        <v>102</v>
      </c>
      <c r="C20" s="78"/>
      <c r="D20" s="78"/>
      <c r="E20" s="78"/>
      <c r="F20" s="78"/>
      <c r="G20" s="78"/>
      <c r="H20" s="78"/>
      <c r="I20" s="34"/>
      <c r="J20" s="33"/>
      <c r="K20" s="33"/>
      <c r="L20" s="33"/>
      <c r="M20" s="33"/>
    </row>
    <row r="21" spans="1:13" ht="15.95" customHeight="1" thickBot="1">
      <c r="A21" s="9">
        <f>INDEX('Point Grid'!$C$8:$I$32,MATCH($A$1,'Point Grid'!$A$8:$A$32,0),MATCH(A20,'Point Grid'!$C$7:$I$7,0))</f>
        <v>0.5</v>
      </c>
      <c r="B21" s="78"/>
      <c r="C21" s="78"/>
      <c r="D21" s="78"/>
      <c r="E21" s="78"/>
      <c r="F21" s="78"/>
      <c r="G21" s="78"/>
      <c r="H21" s="78"/>
      <c r="I21" s="34"/>
      <c r="J21" s="33"/>
      <c r="K21" s="33"/>
      <c r="L21" s="33"/>
      <c r="M21" s="33"/>
    </row>
    <row r="22" spans="1:13" ht="15.95" customHeight="1" thickBot="1">
      <c r="A22" s="5"/>
      <c r="B22" s="43"/>
      <c r="C22" s="43"/>
      <c r="D22" s="43"/>
      <c r="E22" s="43"/>
      <c r="F22" s="43"/>
      <c r="G22" s="43"/>
      <c r="H22" s="43"/>
      <c r="I22" s="34"/>
      <c r="J22" s="33"/>
      <c r="K22" s="33"/>
      <c r="L22" s="33"/>
      <c r="M22" s="33"/>
    </row>
    <row r="23" spans="1:13" ht="15.95" customHeight="1">
      <c r="A23" s="31"/>
      <c r="B23" s="43"/>
      <c r="C23" s="43"/>
      <c r="D23" s="43"/>
      <c r="E23" s="43"/>
      <c r="F23" s="43"/>
      <c r="G23" s="43"/>
      <c r="H23" s="43"/>
      <c r="I23" s="34"/>
      <c r="J23" s="33"/>
      <c r="K23" s="33"/>
      <c r="L23" s="33"/>
      <c r="M23" s="33"/>
    </row>
    <row r="24" spans="1:13" ht="15.95" customHeight="1">
      <c r="A24" s="28" t="s">
        <v>4</v>
      </c>
      <c r="B24" s="78" t="s">
        <v>103</v>
      </c>
      <c r="C24" s="78"/>
      <c r="D24" s="78"/>
      <c r="E24" s="78"/>
      <c r="F24" s="78"/>
      <c r="G24" s="78"/>
      <c r="H24" s="78"/>
      <c r="I24" s="34"/>
      <c r="J24" s="33"/>
      <c r="K24" s="33"/>
      <c r="L24" s="33"/>
      <c r="M24" s="33"/>
    </row>
    <row r="25" spans="1:13" ht="15.95" customHeight="1" thickBot="1">
      <c r="A25" s="9">
        <f>INDEX('Point Grid'!$C$8:$I$32,MATCH($A$1,'Point Grid'!$A$8:$A$32,0),MATCH(A24,'Point Grid'!$C$7:$I$7,0))</f>
        <v>0.5</v>
      </c>
      <c r="B25" s="78"/>
      <c r="C25" s="78"/>
      <c r="D25" s="78"/>
      <c r="E25" s="78"/>
      <c r="F25" s="78"/>
      <c r="G25" s="78"/>
      <c r="H25" s="78"/>
      <c r="I25" s="34"/>
      <c r="J25" s="33"/>
      <c r="K25" s="33"/>
      <c r="L25" s="33"/>
      <c r="M25" s="33"/>
    </row>
    <row r="26" spans="1:13" ht="15.95" customHeight="1" thickBot="1">
      <c r="A26" s="5"/>
      <c r="B26" s="43"/>
      <c r="C26" s="43"/>
      <c r="D26" s="43"/>
      <c r="E26" s="43"/>
      <c r="F26" s="43"/>
      <c r="G26" s="43"/>
      <c r="H26" s="43"/>
      <c r="I26" s="34"/>
      <c r="J26" s="33"/>
      <c r="K26" s="33"/>
      <c r="L26" s="33"/>
      <c r="M26" s="33"/>
    </row>
    <row r="27" spans="1:13" ht="15.95" customHeight="1" thickBot="1">
      <c r="A27" s="32"/>
      <c r="B27" s="35"/>
      <c r="C27" s="35"/>
      <c r="D27" s="35"/>
      <c r="E27" s="35"/>
      <c r="F27" s="35"/>
      <c r="G27" s="35"/>
      <c r="H27" s="35"/>
      <c r="I27" s="36"/>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row r="37" spans="2:13">
      <c r="B37" s="33"/>
      <c r="C37" s="33"/>
      <c r="D37" s="33"/>
      <c r="E37" s="33"/>
      <c r="F37" s="33"/>
      <c r="G37" s="33"/>
      <c r="H37" s="33"/>
      <c r="I37" s="33"/>
      <c r="J37" s="33"/>
      <c r="K37" s="33"/>
      <c r="L37" s="33"/>
      <c r="M37" s="33"/>
    </row>
    <row r="38" spans="2:13">
      <c r="B38" s="33"/>
      <c r="C38" s="33"/>
      <c r="D38" s="33"/>
      <c r="E38" s="33"/>
      <c r="F38" s="33"/>
      <c r="G38" s="33"/>
      <c r="H38" s="33"/>
      <c r="I38" s="33"/>
      <c r="J38" s="33"/>
      <c r="K38" s="33"/>
      <c r="L38" s="33"/>
      <c r="M38" s="33"/>
    </row>
    <row r="39" spans="2:13">
      <c r="B39" s="33"/>
      <c r="C39" s="33"/>
      <c r="D39" s="33"/>
      <c r="E39" s="33"/>
      <c r="F39" s="33"/>
      <c r="G39" s="33"/>
      <c r="H39" s="33"/>
      <c r="I39" s="33"/>
      <c r="J39" s="33"/>
      <c r="K39" s="33"/>
      <c r="L39" s="33"/>
      <c r="M39" s="33"/>
    </row>
    <row r="40" spans="2:13">
      <c r="B40" s="33"/>
      <c r="C40" s="33"/>
      <c r="D40" s="33"/>
      <c r="E40" s="33"/>
      <c r="F40" s="33"/>
      <c r="G40" s="33"/>
      <c r="H40" s="33"/>
      <c r="I40" s="33"/>
      <c r="J40" s="33"/>
      <c r="K40" s="33"/>
      <c r="L40" s="33"/>
      <c r="M40" s="33"/>
    </row>
  </sheetData>
  <mergeCells count="8">
    <mergeCell ref="B20:H21"/>
    <mergeCell ref="B24:H25"/>
    <mergeCell ref="B16:H17"/>
    <mergeCell ref="H1:I1"/>
    <mergeCell ref="B3:H3"/>
    <mergeCell ref="B5:H5"/>
    <mergeCell ref="B7:H7"/>
    <mergeCell ref="C9:D9"/>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30"/>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9</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c r="C3" s="40"/>
      <c r="D3" s="40"/>
      <c r="E3" s="40"/>
      <c r="F3" s="40"/>
      <c r="G3" s="40"/>
      <c r="H3" s="40"/>
      <c r="I3" s="23"/>
      <c r="J3" s="33"/>
      <c r="K3" s="33"/>
      <c r="L3" s="33"/>
      <c r="M3" s="33"/>
    </row>
    <row r="4" spans="1:13" ht="15.95" customHeight="1">
      <c r="A4" s="9">
        <f>INDEX('Point Grid'!B:B,MATCH('9'!A1,'Point Grid'!A:A,0))</f>
        <v>2.25</v>
      </c>
      <c r="B4" s="40"/>
      <c r="C4" s="40"/>
      <c r="D4" s="40"/>
      <c r="E4" s="40"/>
      <c r="F4" s="40"/>
      <c r="G4" s="40"/>
      <c r="H4" s="40"/>
      <c r="I4" s="23"/>
      <c r="J4" s="33"/>
      <c r="K4" s="33"/>
      <c r="L4" s="33"/>
      <c r="M4" s="33"/>
    </row>
    <row r="5" spans="1:13" ht="15.95" customHeight="1">
      <c r="A5" s="31"/>
      <c r="B5" s="43"/>
      <c r="C5" s="43"/>
      <c r="D5" s="43"/>
      <c r="E5" s="43"/>
      <c r="F5" s="43"/>
      <c r="G5" s="43"/>
      <c r="H5" s="43"/>
      <c r="I5" s="34"/>
      <c r="J5" s="33"/>
      <c r="K5" s="33"/>
      <c r="L5" s="33"/>
      <c r="M5" s="33"/>
    </row>
    <row r="6" spans="1:13" ht="15.95" customHeight="1">
      <c r="A6" s="28" t="s">
        <v>2</v>
      </c>
      <c r="B6" s="63" t="s">
        <v>104</v>
      </c>
      <c r="C6" s="63"/>
      <c r="D6" s="63"/>
      <c r="E6" s="63"/>
      <c r="F6" s="63"/>
      <c r="G6" s="63"/>
      <c r="H6" s="63"/>
      <c r="I6" s="34"/>
      <c r="J6" s="33"/>
      <c r="K6" s="33"/>
      <c r="L6" s="33"/>
      <c r="M6" s="33"/>
    </row>
    <row r="7" spans="1:13" ht="15.95" customHeight="1" thickBot="1">
      <c r="A7" s="9">
        <f>INDEX('Point Grid'!$C$8:$I$32,MATCH($A$1,'Point Grid'!$A$8:$A$32,0),MATCH(A6,'Point Grid'!$C$7:$I$7,0))</f>
        <v>1</v>
      </c>
      <c r="B7" s="63" t="s">
        <v>105</v>
      </c>
      <c r="C7" s="63"/>
      <c r="D7" s="63"/>
      <c r="E7" s="63"/>
      <c r="F7" s="63"/>
      <c r="G7" s="63"/>
      <c r="H7" s="63"/>
      <c r="I7" s="34"/>
      <c r="J7" s="33"/>
      <c r="K7" s="33"/>
      <c r="L7" s="33"/>
      <c r="M7" s="33"/>
    </row>
    <row r="8" spans="1:13" ht="15.95" customHeight="1" thickBot="1">
      <c r="A8" s="5"/>
      <c r="B8" s="43" t="s">
        <v>106</v>
      </c>
      <c r="C8" s="43"/>
      <c r="D8" s="43"/>
      <c r="E8" s="43"/>
      <c r="F8" s="43"/>
      <c r="G8" s="43"/>
      <c r="H8" s="43"/>
      <c r="I8" s="34"/>
      <c r="J8" s="33"/>
      <c r="K8" s="33"/>
      <c r="L8" s="33"/>
      <c r="M8" s="33"/>
    </row>
    <row r="9" spans="1:13" ht="15.95" customHeight="1">
      <c r="A9" s="31"/>
      <c r="B9" s="43"/>
      <c r="C9" s="43"/>
      <c r="D9" s="43"/>
      <c r="E9" s="43"/>
      <c r="F9" s="43"/>
      <c r="G9" s="43"/>
      <c r="H9" s="43"/>
      <c r="I9" s="34"/>
      <c r="J9" s="33"/>
      <c r="K9" s="33"/>
      <c r="L9" s="33"/>
      <c r="M9" s="33"/>
    </row>
    <row r="10" spans="1:13" ht="15.95" customHeight="1">
      <c r="A10" s="28" t="s">
        <v>3</v>
      </c>
      <c r="B10" s="78" t="s">
        <v>107</v>
      </c>
      <c r="C10" s="78"/>
      <c r="D10" s="78"/>
      <c r="E10" s="78"/>
      <c r="F10" s="78"/>
      <c r="G10" s="78"/>
      <c r="H10" s="78"/>
      <c r="I10" s="34"/>
      <c r="J10" s="33"/>
      <c r="K10" s="33"/>
      <c r="L10" s="33"/>
      <c r="M10" s="33"/>
    </row>
    <row r="11" spans="1:13" ht="15.95" customHeight="1" thickBot="1">
      <c r="A11" s="9">
        <f>INDEX('Point Grid'!$C$8:$I$32,MATCH($A$1,'Point Grid'!$A$8:$A$32,0),MATCH(A10,'Point Grid'!$C$7:$I$7,0))</f>
        <v>0.75</v>
      </c>
      <c r="B11" s="78"/>
      <c r="C11" s="78"/>
      <c r="D11" s="78"/>
      <c r="E11" s="78"/>
      <c r="F11" s="78"/>
      <c r="G11" s="78"/>
      <c r="H11" s="78"/>
      <c r="I11" s="34"/>
      <c r="J11" s="33"/>
      <c r="K11" s="33"/>
      <c r="L11" s="33"/>
      <c r="M11" s="33"/>
    </row>
    <row r="12" spans="1:13" ht="15.95" customHeight="1" thickBot="1">
      <c r="A12" s="5"/>
      <c r="B12" s="43"/>
      <c r="C12" s="43"/>
      <c r="D12" s="43"/>
      <c r="E12" s="43"/>
      <c r="F12" s="43"/>
      <c r="G12" s="43"/>
      <c r="H12" s="43"/>
      <c r="I12" s="34"/>
      <c r="J12" s="33"/>
      <c r="K12" s="33"/>
      <c r="L12" s="33"/>
      <c r="M12" s="33"/>
    </row>
    <row r="13" spans="1:13" ht="15.95" customHeight="1">
      <c r="A13" s="31"/>
      <c r="B13" s="43"/>
      <c r="C13" s="43"/>
      <c r="D13" s="43"/>
      <c r="E13" s="43"/>
      <c r="F13" s="43"/>
      <c r="G13" s="43"/>
      <c r="H13" s="43"/>
      <c r="I13" s="34"/>
      <c r="J13" s="33"/>
      <c r="K13" s="33"/>
      <c r="L13" s="33"/>
      <c r="M13" s="33"/>
    </row>
    <row r="14" spans="1:13" ht="15.95" customHeight="1">
      <c r="A14" s="28" t="s">
        <v>4</v>
      </c>
      <c r="B14" s="78" t="s">
        <v>318</v>
      </c>
      <c r="C14" s="78"/>
      <c r="D14" s="78"/>
      <c r="E14" s="78"/>
      <c r="F14" s="78"/>
      <c r="G14" s="78"/>
      <c r="H14" s="78"/>
      <c r="I14" s="34"/>
      <c r="J14" s="33"/>
      <c r="K14" s="33"/>
      <c r="L14" s="33"/>
      <c r="M14" s="33"/>
    </row>
    <row r="15" spans="1:13" ht="15.95" customHeight="1" thickBot="1">
      <c r="A15" s="9">
        <f>INDEX('Point Grid'!$C$8:$I$32,MATCH($A$1,'Point Grid'!$A$8:$A$32,0),MATCH(A14,'Point Grid'!$C$7:$I$7,0))</f>
        <v>0.5</v>
      </c>
      <c r="B15" s="78"/>
      <c r="C15" s="78"/>
      <c r="D15" s="78"/>
      <c r="E15" s="78"/>
      <c r="F15" s="78"/>
      <c r="G15" s="78"/>
      <c r="H15" s="78"/>
      <c r="I15" s="34"/>
      <c r="J15" s="33"/>
      <c r="K15" s="33"/>
      <c r="L15" s="33"/>
      <c r="M15" s="33"/>
    </row>
    <row r="16" spans="1:13" ht="15.95" customHeight="1" thickBot="1">
      <c r="A16" s="5"/>
      <c r="B16" s="43"/>
      <c r="C16" s="43"/>
      <c r="D16" s="43"/>
      <c r="E16" s="43"/>
      <c r="F16" s="43"/>
      <c r="G16" s="43"/>
      <c r="H16" s="43"/>
      <c r="I16" s="34"/>
      <c r="J16" s="33"/>
      <c r="K16" s="33"/>
      <c r="L16" s="33"/>
      <c r="M16" s="33"/>
    </row>
    <row r="17" spans="1:13" ht="15.95" customHeight="1" thickBot="1">
      <c r="A17" s="32"/>
      <c r="B17" s="35"/>
      <c r="C17" s="35"/>
      <c r="D17" s="35"/>
      <c r="E17" s="35"/>
      <c r="F17" s="35"/>
      <c r="G17" s="35"/>
      <c r="H17" s="35"/>
      <c r="I17" s="36"/>
      <c r="J17" s="33"/>
      <c r="K17" s="33"/>
      <c r="L17" s="33"/>
      <c r="M17" s="33"/>
    </row>
    <row r="18" spans="1:13">
      <c r="B18" s="33"/>
      <c r="C18" s="33"/>
      <c r="D18" s="33"/>
      <c r="E18" s="33"/>
      <c r="F18" s="33"/>
      <c r="G18" s="33"/>
      <c r="H18" s="33"/>
      <c r="I18" s="33"/>
      <c r="J18" s="33"/>
      <c r="K18" s="33"/>
      <c r="L18" s="33"/>
      <c r="M18" s="33"/>
    </row>
    <row r="19" spans="1:13">
      <c r="B19" s="33"/>
      <c r="C19" s="33"/>
      <c r="D19" s="33"/>
      <c r="E19" s="33"/>
      <c r="F19" s="33"/>
      <c r="G19" s="33"/>
      <c r="H19" s="33"/>
      <c r="I19" s="33"/>
      <c r="J19" s="33"/>
      <c r="K19" s="33"/>
      <c r="L19" s="33"/>
      <c r="M19" s="33"/>
    </row>
    <row r="20" spans="1:13">
      <c r="B20" s="33"/>
      <c r="C20" s="33"/>
      <c r="D20" s="33"/>
      <c r="E20" s="33"/>
      <c r="F20" s="33"/>
      <c r="G20" s="33"/>
      <c r="H20" s="33"/>
      <c r="I20" s="33"/>
      <c r="J20" s="33"/>
      <c r="K20" s="33"/>
      <c r="L20" s="33"/>
      <c r="M20" s="33"/>
    </row>
    <row r="21" spans="1:13">
      <c r="B21" s="33"/>
      <c r="C21" s="33"/>
      <c r="D21" s="33"/>
      <c r="E21" s="33"/>
      <c r="F21" s="33"/>
      <c r="G21" s="33"/>
      <c r="H21" s="33"/>
      <c r="I21" s="33"/>
      <c r="J21" s="33"/>
      <c r="K21" s="33"/>
      <c r="L21" s="33"/>
      <c r="M21" s="33"/>
    </row>
    <row r="22" spans="1:13">
      <c r="B22" s="33"/>
      <c r="C22" s="33"/>
      <c r="D22" s="33"/>
      <c r="E22" s="33"/>
      <c r="F22" s="33"/>
      <c r="G22" s="33"/>
      <c r="H22" s="33"/>
      <c r="I22" s="33"/>
      <c r="J22" s="33"/>
      <c r="K22" s="33"/>
      <c r="L22" s="33"/>
      <c r="M22" s="33"/>
    </row>
    <row r="23" spans="1:13">
      <c r="B23" s="33"/>
      <c r="C23" s="33"/>
      <c r="D23" s="33"/>
      <c r="E23" s="33"/>
      <c r="F23" s="33"/>
      <c r="G23" s="33"/>
      <c r="H23" s="33"/>
      <c r="I23" s="33"/>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sheetData>
  <mergeCells count="3">
    <mergeCell ref="H1:I1"/>
    <mergeCell ref="B10:H11"/>
    <mergeCell ref="B14:H15"/>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29"/>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10</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78" t="s">
        <v>108</v>
      </c>
      <c r="C3" s="78"/>
      <c r="D3" s="78"/>
      <c r="E3" s="78"/>
      <c r="F3" s="78"/>
      <c r="G3" s="78"/>
      <c r="H3" s="78"/>
      <c r="I3" s="23"/>
      <c r="J3" s="33"/>
      <c r="K3" s="33"/>
      <c r="L3" s="33"/>
      <c r="M3" s="33"/>
    </row>
    <row r="4" spans="1:13" ht="15.95" customHeight="1">
      <c r="A4" s="9">
        <f>INDEX('Point Grid'!B:B,MATCH('10'!A1,'Point Grid'!A:A,0))</f>
        <v>2.5</v>
      </c>
      <c r="B4" s="78"/>
      <c r="C4" s="78"/>
      <c r="D4" s="78"/>
      <c r="E4" s="78"/>
      <c r="F4" s="78"/>
      <c r="G4" s="78"/>
      <c r="H4" s="78"/>
      <c r="I4" s="23"/>
      <c r="J4" s="33"/>
      <c r="K4" s="33"/>
      <c r="L4" s="33"/>
      <c r="M4" s="33"/>
    </row>
    <row r="5" spans="1:13" ht="15.95" customHeight="1">
      <c r="A5" s="9"/>
      <c r="B5" s="78"/>
      <c r="C5" s="78"/>
      <c r="D5" s="78"/>
      <c r="E5" s="78"/>
      <c r="F5" s="78"/>
      <c r="G5" s="78"/>
      <c r="H5" s="78"/>
      <c r="I5" s="23"/>
      <c r="J5" s="33"/>
      <c r="K5" s="33"/>
      <c r="L5" s="33"/>
      <c r="M5" s="33"/>
    </row>
    <row r="6" spans="1:13" ht="15.95" customHeight="1">
      <c r="A6" s="9"/>
      <c r="B6" s="78"/>
      <c r="C6" s="78"/>
      <c r="D6" s="78"/>
      <c r="E6" s="78"/>
      <c r="F6" s="78"/>
      <c r="G6" s="78"/>
      <c r="H6" s="78"/>
      <c r="I6" s="23"/>
      <c r="J6" s="33"/>
      <c r="K6" s="33"/>
      <c r="L6" s="33"/>
      <c r="M6" s="33"/>
    </row>
    <row r="7" spans="1:13" ht="15.95" customHeight="1">
      <c r="A7" s="9"/>
      <c r="B7" s="78"/>
      <c r="C7" s="78"/>
      <c r="D7" s="78"/>
      <c r="E7" s="78"/>
      <c r="F7" s="78"/>
      <c r="G7" s="78"/>
      <c r="H7" s="78"/>
      <c r="I7" s="23"/>
      <c r="J7" s="33"/>
      <c r="K7" s="33"/>
      <c r="L7" s="33"/>
      <c r="M7" s="33"/>
    </row>
    <row r="8" spans="1:13" ht="15.95" customHeight="1">
      <c r="A8" s="9"/>
      <c r="B8" s="42" t="s">
        <v>319</v>
      </c>
      <c r="C8" s="42"/>
      <c r="D8" s="41"/>
      <c r="E8" s="40"/>
      <c r="F8" s="40"/>
      <c r="G8" s="40"/>
      <c r="H8" s="40"/>
      <c r="I8" s="23"/>
      <c r="J8" s="33"/>
      <c r="K8" s="33"/>
      <c r="L8" s="33"/>
      <c r="M8" s="33"/>
    </row>
    <row r="9" spans="1:13" ht="15.95" customHeight="1">
      <c r="A9" s="9"/>
      <c r="B9" s="42" t="s">
        <v>109</v>
      </c>
      <c r="C9" s="42"/>
      <c r="D9" s="41"/>
      <c r="E9" s="40"/>
      <c r="F9" s="40"/>
      <c r="G9" s="40"/>
      <c r="H9" s="40"/>
      <c r="I9" s="23"/>
      <c r="J9" s="33"/>
      <c r="K9" s="33"/>
      <c r="L9" s="33"/>
      <c r="M9" s="33"/>
    </row>
    <row r="10" spans="1:13" ht="15.95" customHeight="1">
      <c r="A10" s="9"/>
      <c r="B10" s="42" t="s">
        <v>110</v>
      </c>
      <c r="C10" s="42"/>
      <c r="D10" s="41"/>
      <c r="E10" s="40"/>
      <c r="F10" s="40"/>
      <c r="G10" s="40"/>
      <c r="H10" s="40"/>
      <c r="I10" s="23"/>
      <c r="J10" s="33"/>
      <c r="K10" s="33"/>
      <c r="L10" s="33"/>
      <c r="M10" s="33"/>
    </row>
    <row r="11" spans="1:13" ht="15.95" customHeight="1">
      <c r="A11" s="9"/>
      <c r="B11" s="42" t="s">
        <v>105</v>
      </c>
      <c r="C11" s="42"/>
      <c r="D11" s="41"/>
      <c r="E11" s="40"/>
      <c r="F11" s="40"/>
      <c r="G11" s="40"/>
      <c r="H11" s="40"/>
      <c r="I11" s="23"/>
      <c r="J11" s="33"/>
      <c r="K11" s="33"/>
      <c r="L11" s="33"/>
      <c r="M11" s="33"/>
    </row>
    <row r="12" spans="1:13" ht="15.95" customHeight="1">
      <c r="A12" s="9"/>
      <c r="B12" s="42" t="s">
        <v>111</v>
      </c>
      <c r="C12" s="42"/>
      <c r="D12" s="41"/>
      <c r="E12" s="40"/>
      <c r="F12" s="40"/>
      <c r="G12" s="40"/>
      <c r="H12" s="40"/>
      <c r="I12" s="23"/>
      <c r="J12" s="33"/>
      <c r="K12" s="33"/>
      <c r="L12" s="33"/>
      <c r="M12" s="33"/>
    </row>
    <row r="13" spans="1:13" ht="15.95" customHeight="1">
      <c r="A13" s="28" t="s">
        <v>2</v>
      </c>
      <c r="B13" s="78"/>
      <c r="C13" s="78"/>
      <c r="D13" s="78"/>
      <c r="E13" s="78"/>
      <c r="F13" s="78"/>
      <c r="G13" s="78"/>
      <c r="H13" s="78"/>
      <c r="I13" s="34"/>
      <c r="J13" s="33"/>
      <c r="K13" s="33"/>
      <c r="L13" s="33"/>
      <c r="M13" s="33"/>
    </row>
    <row r="14" spans="1:13" ht="15.95" customHeight="1" thickBot="1">
      <c r="A14" s="9">
        <f>INDEX('Point Grid'!$C$8:$I$32,MATCH($A$1,'Point Grid'!$A$8:$A$32,0),MATCH(A13,'Point Grid'!$C$7:$I$7,0))</f>
        <v>2.5</v>
      </c>
      <c r="B14" s="78"/>
      <c r="C14" s="78"/>
      <c r="D14" s="78"/>
      <c r="E14" s="78"/>
      <c r="F14" s="78"/>
      <c r="G14" s="78"/>
      <c r="H14" s="78"/>
      <c r="I14" s="34"/>
      <c r="J14" s="33"/>
      <c r="K14" s="33"/>
      <c r="L14" s="33"/>
      <c r="M14" s="33"/>
    </row>
    <row r="15" spans="1:13" ht="15.95" customHeight="1" thickBot="1">
      <c r="A15" s="5"/>
      <c r="B15" s="43"/>
      <c r="C15" s="43"/>
      <c r="D15" s="43"/>
      <c r="E15" s="43"/>
      <c r="F15" s="43"/>
      <c r="G15" s="43"/>
      <c r="H15" s="43"/>
      <c r="I15" s="34"/>
      <c r="J15" s="33"/>
      <c r="K15" s="33"/>
      <c r="L15" s="33"/>
      <c r="M15" s="33"/>
    </row>
    <row r="16" spans="1:13" ht="15.95" customHeight="1" thickBot="1">
      <c r="A16" s="32"/>
      <c r="B16" s="35"/>
      <c r="C16" s="35"/>
      <c r="D16" s="35"/>
      <c r="E16" s="35"/>
      <c r="F16" s="35"/>
      <c r="G16" s="35"/>
      <c r="H16" s="35"/>
      <c r="I16" s="36"/>
      <c r="J16" s="33"/>
      <c r="K16" s="33"/>
      <c r="L16" s="33"/>
      <c r="M16" s="33"/>
    </row>
    <row r="17" spans="2:13">
      <c r="B17" s="33"/>
      <c r="C17" s="33"/>
      <c r="D17" s="33"/>
      <c r="E17" s="33"/>
      <c r="F17" s="33"/>
      <c r="G17" s="33"/>
      <c r="H17" s="33"/>
      <c r="I17" s="33"/>
      <c r="J17" s="33"/>
      <c r="K17" s="33"/>
      <c r="L17" s="33"/>
      <c r="M17" s="33"/>
    </row>
    <row r="18" spans="2:13">
      <c r="B18" s="33"/>
      <c r="C18" s="33"/>
      <c r="D18" s="33"/>
      <c r="E18" s="33"/>
      <c r="F18" s="33"/>
      <c r="G18" s="33"/>
      <c r="H18" s="33"/>
      <c r="I18" s="33"/>
      <c r="J18" s="33"/>
      <c r="K18" s="33"/>
      <c r="L18" s="33"/>
      <c r="M18" s="33"/>
    </row>
    <row r="19" spans="2:13">
      <c r="B19" s="33"/>
      <c r="C19" s="33"/>
      <c r="D19" s="33"/>
      <c r="E19" s="33"/>
      <c r="F19" s="33"/>
      <c r="G19" s="33"/>
      <c r="H19" s="33"/>
      <c r="I19" s="33"/>
      <c r="J19" s="33"/>
      <c r="K19" s="33"/>
      <c r="L19" s="33"/>
      <c r="M19" s="33"/>
    </row>
    <row r="20" spans="2:13">
      <c r="B20" s="33"/>
      <c r="C20" s="33"/>
      <c r="D20" s="33"/>
      <c r="E20" s="33"/>
      <c r="F20" s="33"/>
      <c r="G20" s="33"/>
      <c r="H20" s="33"/>
      <c r="I20" s="33"/>
      <c r="J20" s="33"/>
      <c r="K20" s="33"/>
      <c r="L20" s="33"/>
      <c r="M20" s="33"/>
    </row>
    <row r="21" spans="2:13">
      <c r="B21" s="33"/>
      <c r="C21" s="33"/>
      <c r="D21" s="33"/>
      <c r="E21" s="33"/>
      <c r="F21" s="33"/>
      <c r="G21" s="33"/>
      <c r="H21" s="33"/>
      <c r="I21" s="33"/>
      <c r="J21" s="33"/>
      <c r="K21" s="33"/>
      <c r="L21" s="33"/>
      <c r="M21" s="33"/>
    </row>
    <row r="22" spans="2:13">
      <c r="B22" s="33"/>
      <c r="C22" s="33"/>
      <c r="D22" s="33"/>
      <c r="E22" s="33"/>
      <c r="F22" s="33"/>
      <c r="G22" s="33"/>
      <c r="H22" s="33"/>
      <c r="I22" s="33"/>
      <c r="J22" s="33"/>
      <c r="K22" s="33"/>
      <c r="L22" s="33"/>
      <c r="M22" s="33"/>
    </row>
    <row r="23" spans="2:13">
      <c r="B23" s="33"/>
      <c r="C23" s="33"/>
      <c r="D23" s="33"/>
      <c r="E23" s="33"/>
      <c r="F23" s="33"/>
      <c r="G23" s="33"/>
      <c r="H23" s="33"/>
      <c r="I23" s="33"/>
      <c r="J23" s="33"/>
      <c r="K23" s="33"/>
      <c r="L23" s="33"/>
      <c r="M23" s="33"/>
    </row>
    <row r="24" spans="2:13">
      <c r="B24" s="33"/>
      <c r="C24" s="33"/>
      <c r="D24" s="33"/>
      <c r="E24" s="33"/>
      <c r="F24" s="33"/>
      <c r="G24" s="33"/>
      <c r="H24" s="33"/>
      <c r="I24" s="33"/>
      <c r="J24" s="33"/>
      <c r="K24" s="33"/>
      <c r="L24" s="33"/>
      <c r="M24" s="33"/>
    </row>
    <row r="25" spans="2:13">
      <c r="B25" s="33"/>
      <c r="C25" s="33"/>
      <c r="D25" s="33"/>
      <c r="E25" s="33"/>
      <c r="F25" s="33"/>
      <c r="G25" s="33"/>
      <c r="H25" s="33"/>
      <c r="I25" s="33"/>
      <c r="J25" s="33"/>
      <c r="K25" s="33"/>
      <c r="L25" s="33"/>
      <c r="M25" s="33"/>
    </row>
    <row r="26" spans="2:13">
      <c r="B26" s="33"/>
      <c r="C26" s="33"/>
      <c r="D26" s="33"/>
      <c r="E26" s="33"/>
      <c r="F26" s="33"/>
      <c r="G26" s="33"/>
      <c r="H26" s="33"/>
      <c r="I26" s="33"/>
      <c r="J26" s="33"/>
      <c r="K26" s="33"/>
      <c r="L26" s="33"/>
      <c r="M26" s="33"/>
    </row>
    <row r="27" spans="2:13">
      <c r="B27" s="33"/>
      <c r="C27" s="33"/>
      <c r="D27" s="33"/>
      <c r="E27" s="33"/>
      <c r="F27" s="33"/>
      <c r="G27" s="33"/>
      <c r="H27" s="33"/>
      <c r="I27" s="33"/>
      <c r="J27" s="33"/>
      <c r="K27" s="33"/>
      <c r="L27" s="33"/>
      <c r="M27" s="33"/>
    </row>
    <row r="28" spans="2:13">
      <c r="B28" s="33"/>
      <c r="C28" s="33"/>
      <c r="D28" s="33"/>
      <c r="E28" s="33"/>
      <c r="F28" s="33"/>
      <c r="G28" s="33"/>
      <c r="H28" s="33"/>
      <c r="I28" s="33"/>
      <c r="J28" s="33"/>
      <c r="K28" s="33"/>
      <c r="L28" s="33"/>
      <c r="M28" s="33"/>
    </row>
    <row r="29" spans="2:13">
      <c r="B29" s="33"/>
      <c r="C29" s="33"/>
      <c r="D29" s="33"/>
      <c r="E29" s="33"/>
      <c r="F29" s="33"/>
      <c r="G29" s="33"/>
      <c r="H29" s="33"/>
      <c r="I29" s="33"/>
      <c r="J29" s="33"/>
      <c r="K29" s="33"/>
      <c r="L29" s="33"/>
      <c r="M29" s="33"/>
    </row>
  </sheetData>
  <mergeCells count="3">
    <mergeCell ref="B13:H14"/>
    <mergeCell ref="H1:I1"/>
    <mergeCell ref="B3:H7"/>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35"/>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11</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78"/>
      <c r="C3" s="78"/>
      <c r="D3" s="78"/>
      <c r="E3" s="78"/>
      <c r="F3" s="78"/>
      <c r="G3" s="78"/>
      <c r="H3" s="78"/>
      <c r="I3" s="23"/>
      <c r="J3" s="33"/>
      <c r="K3" s="33"/>
      <c r="L3" s="33"/>
      <c r="M3" s="33"/>
    </row>
    <row r="4" spans="1:13" ht="15.95" customHeight="1">
      <c r="A4" s="9">
        <f>INDEX('Point Grid'!B:B,MATCH('11'!A1,'Point Grid'!A:A,0))</f>
        <v>2.5</v>
      </c>
      <c r="B4" s="78"/>
      <c r="C4" s="78"/>
      <c r="D4" s="78"/>
      <c r="E4" s="78"/>
      <c r="F4" s="78"/>
      <c r="G4" s="78"/>
      <c r="H4" s="78"/>
      <c r="I4" s="23"/>
      <c r="J4" s="33"/>
      <c r="K4" s="33"/>
      <c r="L4" s="33"/>
      <c r="M4" s="33"/>
    </row>
    <row r="5" spans="1:13" ht="15.95" customHeight="1">
      <c r="A5" s="9"/>
      <c r="B5" s="64"/>
      <c r="C5" s="41"/>
      <c r="D5" s="41"/>
      <c r="E5" s="40"/>
      <c r="F5" s="40"/>
      <c r="G5" s="40"/>
      <c r="H5" s="40"/>
      <c r="I5" s="23"/>
      <c r="J5" s="33"/>
      <c r="K5" s="33"/>
      <c r="L5" s="33"/>
      <c r="M5" s="33"/>
    </row>
    <row r="6" spans="1:13" ht="15.95" customHeight="1">
      <c r="A6" s="28" t="s">
        <v>2</v>
      </c>
      <c r="B6" s="78" t="s">
        <v>112</v>
      </c>
      <c r="C6" s="78"/>
      <c r="D6" s="78"/>
      <c r="E6" s="78"/>
      <c r="F6" s="78"/>
      <c r="G6" s="78"/>
      <c r="H6" s="78"/>
      <c r="I6" s="34"/>
      <c r="J6" s="33"/>
      <c r="K6" s="33"/>
      <c r="L6" s="33"/>
      <c r="M6" s="33"/>
    </row>
    <row r="7" spans="1:13" ht="15.95" customHeight="1" thickBot="1">
      <c r="A7" s="9">
        <f>INDEX('Point Grid'!$C$8:$I$32,MATCH($A$1,'Point Grid'!$A$8:$A$32,0),MATCH(A6,'Point Grid'!$C$7:$I$7,0))</f>
        <v>0.5</v>
      </c>
      <c r="B7" s="78"/>
      <c r="C7" s="78"/>
      <c r="D7" s="78"/>
      <c r="E7" s="78"/>
      <c r="F7" s="78"/>
      <c r="G7" s="78"/>
      <c r="H7" s="78"/>
      <c r="I7" s="34"/>
      <c r="J7" s="33"/>
      <c r="K7" s="33"/>
      <c r="L7" s="33"/>
      <c r="M7" s="33"/>
    </row>
    <row r="8" spans="1:13" ht="15.95" customHeight="1" thickBot="1">
      <c r="A8" s="5"/>
      <c r="B8" s="64" t="s">
        <v>113</v>
      </c>
      <c r="C8" s="41"/>
      <c r="D8" s="41"/>
      <c r="E8" s="40"/>
      <c r="F8" s="40"/>
      <c r="G8" s="40"/>
      <c r="H8" s="40"/>
      <c r="I8" s="34"/>
      <c r="J8" s="33"/>
      <c r="K8" s="33"/>
      <c r="L8" s="33"/>
      <c r="M8" s="33"/>
    </row>
    <row r="9" spans="1:13" ht="15.95" customHeight="1">
      <c r="A9" s="31"/>
      <c r="B9" s="64" t="s">
        <v>114</v>
      </c>
      <c r="C9" s="41"/>
      <c r="D9" s="41"/>
      <c r="E9" s="40"/>
      <c r="F9" s="40"/>
      <c r="G9" s="40"/>
      <c r="H9" s="40"/>
      <c r="I9" s="34"/>
      <c r="J9" s="33"/>
      <c r="K9" s="33"/>
      <c r="L9" s="33"/>
      <c r="M9" s="33"/>
    </row>
    <row r="10" spans="1:13" ht="15.95" customHeight="1">
      <c r="A10" s="31"/>
      <c r="B10" s="64"/>
      <c r="C10" s="41"/>
      <c r="D10" s="41"/>
      <c r="E10" s="40"/>
      <c r="F10" s="40"/>
      <c r="G10" s="40"/>
      <c r="H10" s="40"/>
      <c r="I10" s="34"/>
      <c r="J10" s="33"/>
      <c r="K10" s="33"/>
      <c r="L10" s="33"/>
      <c r="M10" s="33"/>
    </row>
    <row r="11" spans="1:13" ht="15.95" customHeight="1">
      <c r="A11" s="28" t="s">
        <v>3</v>
      </c>
      <c r="B11" s="78" t="s">
        <v>115</v>
      </c>
      <c r="C11" s="78"/>
      <c r="D11" s="78"/>
      <c r="E11" s="78"/>
      <c r="F11" s="78"/>
      <c r="G11" s="78"/>
      <c r="H11" s="78"/>
      <c r="I11" s="34"/>
      <c r="J11" s="33"/>
      <c r="K11" s="33"/>
      <c r="L11" s="33"/>
      <c r="M11" s="33"/>
    </row>
    <row r="12" spans="1:13" ht="15.95" customHeight="1" thickBot="1">
      <c r="A12" s="9">
        <f>INDEX('Point Grid'!$C$8:$I$32,MATCH($A$1,'Point Grid'!$A$8:$A$32,0),MATCH(A11,'Point Grid'!$C$7:$I$7,0))</f>
        <v>0.5</v>
      </c>
      <c r="B12" s="78"/>
      <c r="C12" s="78"/>
      <c r="D12" s="78"/>
      <c r="E12" s="78"/>
      <c r="F12" s="78"/>
      <c r="G12" s="78"/>
      <c r="H12" s="78"/>
      <c r="I12" s="34"/>
      <c r="J12" s="33"/>
      <c r="K12" s="33"/>
      <c r="L12" s="33"/>
      <c r="M12" s="33"/>
    </row>
    <row r="13" spans="1:13" ht="15.95" customHeight="1" thickBot="1">
      <c r="A13" s="5"/>
      <c r="B13" s="43"/>
      <c r="C13" s="43"/>
      <c r="D13" s="43"/>
      <c r="E13" s="43"/>
      <c r="F13" s="43"/>
      <c r="G13" s="43"/>
      <c r="H13" s="43"/>
      <c r="I13" s="34"/>
      <c r="J13" s="33"/>
      <c r="K13" s="33"/>
      <c r="L13" s="33"/>
      <c r="M13" s="33"/>
    </row>
    <row r="14" spans="1:13" ht="15.95" customHeight="1">
      <c r="A14" s="31"/>
      <c r="B14" s="43"/>
      <c r="C14" s="43"/>
      <c r="D14" s="43"/>
      <c r="E14" s="43"/>
      <c r="F14" s="43"/>
      <c r="G14" s="43"/>
      <c r="H14" s="43"/>
      <c r="I14" s="34"/>
      <c r="J14" s="33"/>
      <c r="K14" s="33"/>
      <c r="L14" s="33"/>
      <c r="M14" s="33"/>
    </row>
    <row r="15" spans="1:13" ht="15.95" customHeight="1">
      <c r="A15" s="28" t="s">
        <v>4</v>
      </c>
      <c r="B15" s="78" t="s">
        <v>116</v>
      </c>
      <c r="C15" s="78"/>
      <c r="D15" s="78"/>
      <c r="E15" s="78"/>
      <c r="F15" s="78"/>
      <c r="G15" s="78"/>
      <c r="H15" s="78"/>
      <c r="I15" s="34"/>
      <c r="J15" s="33"/>
      <c r="K15" s="33"/>
      <c r="L15" s="33"/>
      <c r="M15" s="33"/>
    </row>
    <row r="16" spans="1:13" ht="15.95" customHeight="1" thickBot="1">
      <c r="A16" s="9">
        <f>INDEX('Point Grid'!$C$8:$I$32,MATCH($A$1,'Point Grid'!$A$8:$A$32,0),MATCH(A15,'Point Grid'!$C$7:$I$7,0))</f>
        <v>0.5</v>
      </c>
      <c r="B16" s="78"/>
      <c r="C16" s="78"/>
      <c r="D16" s="78"/>
      <c r="E16" s="78"/>
      <c r="F16" s="78"/>
      <c r="G16" s="78"/>
      <c r="H16" s="78"/>
      <c r="I16" s="34"/>
      <c r="J16" s="33"/>
      <c r="K16" s="33"/>
      <c r="L16" s="33"/>
      <c r="M16" s="33"/>
    </row>
    <row r="17" spans="1:13" ht="15.95" customHeight="1" thickBot="1">
      <c r="A17" s="5"/>
      <c r="B17" s="43"/>
      <c r="C17" s="43"/>
      <c r="D17" s="43"/>
      <c r="E17" s="43"/>
      <c r="F17" s="43"/>
      <c r="G17" s="43"/>
      <c r="H17" s="43"/>
      <c r="I17" s="34"/>
      <c r="J17" s="33"/>
      <c r="K17" s="33"/>
      <c r="L17" s="33"/>
      <c r="M17" s="33"/>
    </row>
    <row r="18" spans="1:13" ht="15.95" customHeight="1">
      <c r="A18" s="31"/>
      <c r="B18" s="43"/>
      <c r="C18" s="43"/>
      <c r="D18" s="43"/>
      <c r="E18" s="43"/>
      <c r="F18" s="43"/>
      <c r="G18" s="43"/>
      <c r="H18" s="43"/>
      <c r="I18" s="34"/>
      <c r="J18" s="33"/>
      <c r="K18" s="33"/>
      <c r="L18" s="33"/>
      <c r="M18" s="33"/>
    </row>
    <row r="19" spans="1:13" ht="15.95" customHeight="1">
      <c r="A19" s="28" t="s">
        <v>5</v>
      </c>
      <c r="B19" s="78" t="s">
        <v>117</v>
      </c>
      <c r="C19" s="78"/>
      <c r="D19" s="78"/>
      <c r="E19" s="78"/>
      <c r="F19" s="78"/>
      <c r="G19" s="78"/>
      <c r="H19" s="78"/>
      <c r="I19" s="34"/>
      <c r="J19" s="33"/>
      <c r="K19" s="33"/>
      <c r="L19" s="33"/>
      <c r="M19" s="33"/>
    </row>
    <row r="20" spans="1:13" ht="15.95" customHeight="1" thickBot="1">
      <c r="A20" s="9">
        <f>INDEX('Point Grid'!$C$8:$I$32,MATCH($A$1,'Point Grid'!$A$8:$A$32,0),MATCH(A19,'Point Grid'!$C$7:$I$7,0))</f>
        <v>1</v>
      </c>
      <c r="B20" s="78"/>
      <c r="C20" s="78"/>
      <c r="D20" s="78"/>
      <c r="E20" s="78"/>
      <c r="F20" s="78"/>
      <c r="G20" s="78"/>
      <c r="H20" s="78"/>
      <c r="I20" s="34"/>
      <c r="J20" s="33"/>
      <c r="K20" s="33"/>
      <c r="L20" s="33"/>
      <c r="M20" s="33"/>
    </row>
    <row r="21" spans="1:13" ht="15.95" customHeight="1" thickBot="1">
      <c r="A21" s="5"/>
      <c r="B21" s="43"/>
      <c r="C21" s="43"/>
      <c r="D21" s="43"/>
      <c r="E21" s="43"/>
      <c r="F21" s="43"/>
      <c r="G21" s="43"/>
      <c r="H21" s="43"/>
      <c r="I21" s="34"/>
      <c r="J21" s="33"/>
      <c r="K21" s="33"/>
      <c r="L21" s="33"/>
      <c r="M21" s="33"/>
    </row>
    <row r="22" spans="1:13" ht="15.95" customHeight="1" thickBot="1">
      <c r="A22" s="32"/>
      <c r="B22" s="35"/>
      <c r="C22" s="35"/>
      <c r="D22" s="35"/>
      <c r="E22" s="35"/>
      <c r="F22" s="35"/>
      <c r="G22" s="35"/>
      <c r="H22" s="35"/>
      <c r="I22" s="36"/>
      <c r="J22" s="33"/>
      <c r="K22" s="33"/>
      <c r="L22" s="33"/>
      <c r="M22" s="33"/>
    </row>
    <row r="23" spans="1:13">
      <c r="B23" s="33"/>
      <c r="C23" s="33"/>
      <c r="D23" s="33"/>
      <c r="E23" s="33"/>
      <c r="F23" s="33"/>
      <c r="G23" s="33"/>
      <c r="H23" s="33"/>
      <c r="I23" s="33"/>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sheetData>
  <mergeCells count="6">
    <mergeCell ref="B15:H16"/>
    <mergeCell ref="B19:H20"/>
    <mergeCell ref="B6:H7"/>
    <mergeCell ref="H1:I1"/>
    <mergeCell ref="B11:H12"/>
    <mergeCell ref="B3:H4"/>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51"/>
  <sheetViews>
    <sheetView zoomScaleNormal="100" workbookViewId="0"/>
  </sheetViews>
  <sheetFormatPr defaultColWidth="9.140625" defaultRowHeight="15"/>
  <cols>
    <col min="1" max="1" width="9.140625" style="25"/>
    <col min="2" max="2" width="16.85546875" style="25" customWidth="1"/>
    <col min="3" max="4" width="12.7109375" style="25" customWidth="1"/>
    <col min="5" max="6" width="11.42578125" style="25" customWidth="1"/>
    <col min="7" max="7" width="13.7109375" style="25" customWidth="1"/>
    <col min="8" max="8" width="12.42578125" style="25" customWidth="1"/>
    <col min="9" max="9" width="11.42578125" style="25" customWidth="1"/>
    <col min="10" max="16384" width="9.140625" style="25"/>
  </cols>
  <sheetData>
    <row r="1" spans="1:13" ht="15.95" customHeight="1">
      <c r="A1" s="7">
        <v>12</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86" t="s">
        <v>118</v>
      </c>
      <c r="C3" s="86"/>
      <c r="D3" s="86"/>
      <c r="E3" s="86"/>
      <c r="F3" s="86"/>
      <c r="G3" s="86"/>
      <c r="H3" s="86"/>
      <c r="I3" s="23"/>
      <c r="J3" s="33"/>
      <c r="K3" s="33"/>
      <c r="L3" s="33"/>
      <c r="M3" s="33"/>
    </row>
    <row r="4" spans="1:13" ht="15.95" customHeight="1">
      <c r="A4" s="9">
        <f>INDEX('Point Grid'!B:B,MATCH('12'!A1,'Point Grid'!A:A,0))</f>
        <v>6</v>
      </c>
      <c r="B4" s="40"/>
      <c r="C4" s="40"/>
      <c r="D4" s="40"/>
      <c r="E4" s="40"/>
      <c r="F4" s="40"/>
      <c r="G4" s="40"/>
      <c r="H4" s="40"/>
      <c r="I4" s="23"/>
      <c r="J4" s="33"/>
      <c r="K4" s="33"/>
      <c r="L4" s="33"/>
      <c r="M4" s="33"/>
    </row>
    <row r="5" spans="1:13" ht="15.95" customHeight="1">
      <c r="A5" s="9"/>
      <c r="B5" s="85"/>
      <c r="C5" s="85"/>
      <c r="D5" s="85"/>
      <c r="E5" s="59" t="s">
        <v>133</v>
      </c>
      <c r="F5" s="59" t="s">
        <v>134</v>
      </c>
      <c r="G5" s="40"/>
      <c r="H5" s="40"/>
      <c r="I5" s="23"/>
      <c r="J5" s="33"/>
      <c r="K5" s="33"/>
      <c r="L5" s="33"/>
      <c r="M5" s="33"/>
    </row>
    <row r="6" spans="1:13" ht="15.95" customHeight="1">
      <c r="A6" s="9"/>
      <c r="B6" s="85" t="s">
        <v>119</v>
      </c>
      <c r="C6" s="85"/>
      <c r="D6" s="85"/>
      <c r="E6" s="66">
        <v>300000</v>
      </c>
      <c r="F6" s="66"/>
      <c r="G6" s="40"/>
      <c r="H6" s="40"/>
      <c r="I6" s="23"/>
      <c r="J6" s="33"/>
      <c r="K6" s="33"/>
      <c r="L6" s="33"/>
      <c r="M6" s="33"/>
    </row>
    <row r="7" spans="1:13" ht="15.95" customHeight="1">
      <c r="A7" s="9"/>
      <c r="B7" s="85" t="s">
        <v>120</v>
      </c>
      <c r="C7" s="85"/>
      <c r="D7" s="85"/>
      <c r="E7" s="66">
        <v>186000</v>
      </c>
      <c r="F7" s="66">
        <v>31200</v>
      </c>
      <c r="G7" s="40"/>
      <c r="H7" s="40"/>
      <c r="I7" s="23"/>
      <c r="J7" s="33"/>
      <c r="K7" s="33"/>
      <c r="L7" s="33"/>
      <c r="M7" s="33"/>
    </row>
    <row r="8" spans="1:13" ht="15.95" customHeight="1">
      <c r="A8" s="9"/>
      <c r="B8" s="85" t="s">
        <v>121</v>
      </c>
      <c r="C8" s="85"/>
      <c r="D8" s="85"/>
      <c r="E8" s="66">
        <v>64000</v>
      </c>
      <c r="F8" s="66"/>
      <c r="G8" s="40"/>
      <c r="H8" s="40"/>
      <c r="I8" s="23"/>
      <c r="J8" s="33"/>
      <c r="K8" s="33"/>
      <c r="L8" s="33"/>
      <c r="M8" s="33"/>
    </row>
    <row r="9" spans="1:13" ht="15.95" customHeight="1">
      <c r="A9" s="9"/>
      <c r="B9" s="85" t="s">
        <v>122</v>
      </c>
      <c r="C9" s="85"/>
      <c r="D9" s="85"/>
      <c r="E9" s="66">
        <v>89000</v>
      </c>
      <c r="F9" s="66">
        <v>59600</v>
      </c>
      <c r="G9" s="40"/>
      <c r="H9" s="40"/>
      <c r="I9" s="23"/>
      <c r="J9" s="33"/>
      <c r="K9" s="33"/>
      <c r="L9" s="33"/>
      <c r="M9" s="33"/>
    </row>
    <row r="10" spans="1:13" ht="15.95" customHeight="1">
      <c r="A10" s="9"/>
      <c r="B10" s="85" t="s">
        <v>123</v>
      </c>
      <c r="C10" s="85"/>
      <c r="D10" s="85"/>
      <c r="E10" s="66">
        <v>17500</v>
      </c>
      <c r="F10" s="66"/>
      <c r="G10" s="40"/>
      <c r="H10" s="40"/>
      <c r="I10" s="23"/>
      <c r="J10" s="33"/>
      <c r="K10" s="33"/>
      <c r="L10" s="33"/>
      <c r="M10" s="33"/>
    </row>
    <row r="11" spans="1:13" ht="15.95" customHeight="1">
      <c r="A11" s="9"/>
      <c r="B11" s="85" t="s">
        <v>124</v>
      </c>
      <c r="C11" s="85"/>
      <c r="D11" s="85"/>
      <c r="E11" s="66">
        <v>32200</v>
      </c>
      <c r="F11" s="66">
        <v>11100</v>
      </c>
      <c r="G11" s="40"/>
      <c r="H11" s="40"/>
      <c r="I11" s="23"/>
      <c r="J11" s="33"/>
      <c r="K11" s="33"/>
      <c r="L11" s="33"/>
      <c r="M11" s="33"/>
    </row>
    <row r="12" spans="1:13" ht="15.95" customHeight="1">
      <c r="A12" s="9"/>
      <c r="B12" s="85" t="s">
        <v>125</v>
      </c>
      <c r="C12" s="85"/>
      <c r="D12" s="85"/>
      <c r="E12" s="66">
        <v>35400</v>
      </c>
      <c r="F12" s="66"/>
      <c r="G12" s="40"/>
      <c r="H12" s="40"/>
      <c r="I12" s="23"/>
      <c r="J12" s="33"/>
      <c r="K12" s="33"/>
      <c r="L12" s="33"/>
      <c r="M12" s="33"/>
    </row>
    <row r="13" spans="1:13" ht="15.95" customHeight="1">
      <c r="A13" s="9"/>
      <c r="B13" s="85" t="s">
        <v>126</v>
      </c>
      <c r="C13" s="85"/>
      <c r="D13" s="85"/>
      <c r="E13" s="66">
        <v>1500</v>
      </c>
      <c r="F13" s="66">
        <v>600</v>
      </c>
      <c r="G13" s="40"/>
      <c r="H13" s="40"/>
      <c r="I13" s="23"/>
      <c r="J13" s="33"/>
      <c r="K13" s="33"/>
      <c r="L13" s="33"/>
      <c r="M13" s="33"/>
    </row>
    <row r="14" spans="1:13" ht="15.95" customHeight="1">
      <c r="A14" s="9"/>
      <c r="B14" s="85" t="s">
        <v>127</v>
      </c>
      <c r="C14" s="85"/>
      <c r="D14" s="85"/>
      <c r="E14" s="66">
        <v>10</v>
      </c>
      <c r="F14" s="66"/>
      <c r="G14" s="40"/>
      <c r="H14" s="40"/>
      <c r="I14" s="23"/>
      <c r="J14" s="33"/>
      <c r="K14" s="33"/>
      <c r="L14" s="33"/>
      <c r="M14" s="33"/>
    </row>
    <row r="15" spans="1:13" ht="15.95" customHeight="1">
      <c r="A15" s="9"/>
      <c r="B15" s="85" t="s">
        <v>131</v>
      </c>
      <c r="C15" s="85"/>
      <c r="D15" s="85"/>
      <c r="E15" s="66">
        <v>4270</v>
      </c>
      <c r="F15" s="66"/>
      <c r="G15" s="40"/>
      <c r="H15" s="40"/>
      <c r="I15" s="23"/>
      <c r="J15" s="33"/>
      <c r="K15" s="33"/>
      <c r="L15" s="33"/>
      <c r="M15" s="33"/>
    </row>
    <row r="16" spans="1:13" ht="15.95" customHeight="1">
      <c r="A16" s="9"/>
      <c r="B16" s="85" t="s">
        <v>132</v>
      </c>
      <c r="C16" s="85"/>
      <c r="D16" s="85"/>
      <c r="E16" s="66">
        <v>3400</v>
      </c>
      <c r="F16" s="66">
        <v>1830</v>
      </c>
      <c r="G16" s="40"/>
      <c r="H16" s="40"/>
      <c r="I16" s="23"/>
      <c r="J16" s="33"/>
      <c r="K16" s="33"/>
      <c r="L16" s="33"/>
      <c r="M16" s="33"/>
    </row>
    <row r="17" spans="1:13" ht="15.95" customHeight="1">
      <c r="A17" s="9"/>
      <c r="B17" s="85" t="s">
        <v>130</v>
      </c>
      <c r="C17" s="85"/>
      <c r="D17" s="85"/>
      <c r="E17" s="66">
        <v>-4600</v>
      </c>
      <c r="F17" s="66">
        <v>7900</v>
      </c>
      <c r="G17" s="40"/>
      <c r="H17" s="40"/>
      <c r="I17" s="23"/>
      <c r="J17" s="33"/>
      <c r="K17" s="33"/>
      <c r="L17" s="33"/>
      <c r="M17" s="33"/>
    </row>
    <row r="18" spans="1:13" ht="15.95" customHeight="1">
      <c r="A18" s="30"/>
      <c r="B18" s="85" t="s">
        <v>128</v>
      </c>
      <c r="C18" s="85"/>
      <c r="D18" s="85"/>
      <c r="E18" s="66">
        <v>900</v>
      </c>
      <c r="F18" s="66">
        <v>700</v>
      </c>
      <c r="G18" s="40"/>
      <c r="H18" s="40"/>
      <c r="I18" s="23"/>
      <c r="J18" s="33"/>
      <c r="K18" s="33"/>
      <c r="L18" s="33"/>
      <c r="M18" s="33"/>
    </row>
    <row r="19" spans="1:13" ht="15.95" customHeight="1">
      <c r="A19" s="28"/>
      <c r="B19" s="85" t="s">
        <v>129</v>
      </c>
      <c r="C19" s="85"/>
      <c r="D19" s="85"/>
      <c r="E19" s="66"/>
      <c r="F19" s="66">
        <v>80400</v>
      </c>
      <c r="G19" s="40"/>
      <c r="H19" s="40"/>
      <c r="I19" s="23"/>
      <c r="J19" s="33"/>
      <c r="K19" s="33"/>
      <c r="L19" s="33"/>
      <c r="M19" s="33"/>
    </row>
    <row r="20" spans="1:13" ht="15.95" customHeight="1">
      <c r="A20" s="31"/>
      <c r="B20" s="43"/>
      <c r="C20" s="43"/>
      <c r="D20" s="43"/>
      <c r="E20" s="43"/>
      <c r="F20" s="43"/>
      <c r="G20" s="43"/>
      <c r="H20" s="43"/>
      <c r="I20" s="34"/>
      <c r="J20" s="33"/>
      <c r="K20" s="33"/>
      <c r="L20" s="33"/>
      <c r="M20" s="33"/>
    </row>
    <row r="21" spans="1:13" ht="15.95" customHeight="1">
      <c r="A21" s="28" t="s">
        <v>2</v>
      </c>
      <c r="B21" s="78" t="s">
        <v>135</v>
      </c>
      <c r="C21" s="78"/>
      <c r="D21" s="78"/>
      <c r="E21" s="78"/>
      <c r="F21" s="78"/>
      <c r="G21" s="78"/>
      <c r="H21" s="78"/>
      <c r="I21" s="34"/>
      <c r="J21" s="33"/>
      <c r="K21" s="33"/>
      <c r="L21" s="33"/>
      <c r="M21" s="33"/>
    </row>
    <row r="22" spans="1:13" ht="15.95" customHeight="1" thickBot="1">
      <c r="A22" s="9">
        <f>INDEX('Point Grid'!$C$8:$I$32,MATCH($A$1,'Point Grid'!$A$8:$A$32,0),MATCH(A21,'Point Grid'!$C$7:$I$7,0))</f>
        <v>3</v>
      </c>
      <c r="B22" s="78"/>
      <c r="C22" s="78"/>
      <c r="D22" s="78"/>
      <c r="E22" s="78"/>
      <c r="F22" s="78"/>
      <c r="G22" s="78"/>
      <c r="H22" s="78"/>
      <c r="I22" s="34"/>
      <c r="J22" s="33"/>
      <c r="K22" s="33"/>
      <c r="L22" s="33"/>
      <c r="M22" s="33"/>
    </row>
    <row r="23" spans="1:13" ht="15.95" customHeight="1" thickBot="1">
      <c r="A23" s="5"/>
      <c r="B23" s="43"/>
      <c r="C23" s="43"/>
      <c r="D23" s="43"/>
      <c r="E23" s="43"/>
      <c r="F23" s="43"/>
      <c r="G23" s="43"/>
      <c r="H23" s="43"/>
      <c r="I23" s="34"/>
      <c r="J23" s="33"/>
      <c r="K23" s="33"/>
      <c r="L23" s="33"/>
      <c r="M23" s="33"/>
    </row>
    <row r="24" spans="1:13" ht="15.95" customHeight="1">
      <c r="A24" s="31"/>
      <c r="B24" s="43"/>
      <c r="C24" s="43"/>
      <c r="D24" s="43"/>
      <c r="E24" s="43"/>
      <c r="F24" s="43"/>
      <c r="G24" s="43"/>
      <c r="H24" s="43"/>
      <c r="I24" s="34"/>
      <c r="J24" s="33"/>
      <c r="K24" s="33"/>
      <c r="L24" s="33"/>
      <c r="M24" s="33"/>
    </row>
    <row r="25" spans="1:13" ht="15.95" customHeight="1">
      <c r="A25" s="28" t="s">
        <v>3</v>
      </c>
      <c r="B25" s="78" t="s">
        <v>136</v>
      </c>
      <c r="C25" s="78"/>
      <c r="D25" s="78"/>
      <c r="E25" s="78"/>
      <c r="F25" s="78"/>
      <c r="G25" s="78"/>
      <c r="H25" s="78"/>
      <c r="I25" s="34"/>
      <c r="J25" s="33"/>
      <c r="K25" s="33"/>
      <c r="L25" s="33"/>
      <c r="M25" s="33"/>
    </row>
    <row r="26" spans="1:13" ht="15.95" customHeight="1" thickBot="1">
      <c r="A26" s="9">
        <f>INDEX('Point Grid'!$C$8:$I$32,MATCH($A$1,'Point Grid'!$A$8:$A$32,0),MATCH(A25,'Point Grid'!$C$7:$I$7,0))</f>
        <v>2.25</v>
      </c>
      <c r="B26" s="78"/>
      <c r="C26" s="78"/>
      <c r="D26" s="78"/>
      <c r="E26" s="78"/>
      <c r="F26" s="78"/>
      <c r="G26" s="78"/>
      <c r="H26" s="78"/>
      <c r="I26" s="34"/>
      <c r="J26" s="33"/>
      <c r="K26" s="33"/>
      <c r="L26" s="33"/>
      <c r="M26" s="33"/>
    </row>
    <row r="27" spans="1:13" ht="15.95" customHeight="1" thickBot="1">
      <c r="A27" s="5"/>
      <c r="B27" s="78"/>
      <c r="C27" s="78"/>
      <c r="D27" s="78"/>
      <c r="E27" s="78"/>
      <c r="F27" s="78"/>
      <c r="G27" s="78"/>
      <c r="H27" s="78"/>
      <c r="I27" s="34"/>
      <c r="J27" s="33"/>
      <c r="K27" s="33"/>
      <c r="L27" s="33"/>
      <c r="M27" s="33"/>
    </row>
    <row r="28" spans="1:13" ht="15.95" customHeight="1">
      <c r="A28" s="31"/>
      <c r="B28" s="78"/>
      <c r="C28" s="78"/>
      <c r="D28" s="78"/>
      <c r="E28" s="78"/>
      <c r="F28" s="78"/>
      <c r="G28" s="78"/>
      <c r="H28" s="78"/>
      <c r="I28" s="34"/>
      <c r="J28" s="33"/>
      <c r="K28" s="33"/>
      <c r="L28" s="33"/>
      <c r="M28" s="33"/>
    </row>
    <row r="29" spans="1:13" ht="15.95" customHeight="1">
      <c r="A29" s="31"/>
      <c r="B29" s="78"/>
      <c r="C29" s="78"/>
      <c r="D29" s="78"/>
      <c r="E29" s="78"/>
      <c r="F29" s="78"/>
      <c r="G29" s="78"/>
      <c r="H29" s="78"/>
      <c r="I29" s="34"/>
      <c r="J29" s="33"/>
      <c r="K29" s="33"/>
      <c r="L29" s="33"/>
      <c r="M29" s="33"/>
    </row>
    <row r="30" spans="1:13" ht="15.95" customHeight="1">
      <c r="A30" s="31"/>
      <c r="B30" s="78"/>
      <c r="C30" s="78"/>
      <c r="D30" s="78"/>
      <c r="E30" s="78"/>
      <c r="F30" s="78"/>
      <c r="G30" s="78"/>
      <c r="H30" s="78"/>
      <c r="I30" s="34"/>
      <c r="J30" s="33"/>
      <c r="K30" s="33"/>
      <c r="L30" s="33"/>
      <c r="M30" s="33"/>
    </row>
    <row r="31" spans="1:13" ht="15.95" customHeight="1">
      <c r="A31" s="31"/>
      <c r="B31" s="78"/>
      <c r="C31" s="78"/>
      <c r="D31" s="78"/>
      <c r="E31" s="78"/>
      <c r="F31" s="78"/>
      <c r="G31" s="78"/>
      <c r="H31" s="78"/>
      <c r="I31" s="34"/>
      <c r="J31" s="33"/>
      <c r="K31" s="33"/>
      <c r="L31" s="33"/>
      <c r="M31" s="33"/>
    </row>
    <row r="32" spans="1:13" ht="15.95" customHeight="1">
      <c r="A32" s="31"/>
      <c r="B32" s="78"/>
      <c r="C32" s="78"/>
      <c r="D32" s="78"/>
      <c r="E32" s="78"/>
      <c r="F32" s="78"/>
      <c r="G32" s="78"/>
      <c r="H32" s="78"/>
      <c r="I32" s="34"/>
      <c r="J32" s="33"/>
      <c r="K32" s="33"/>
      <c r="L32" s="33"/>
      <c r="M32" s="33"/>
    </row>
    <row r="33" spans="1:13" ht="15.95" customHeight="1">
      <c r="A33" s="31"/>
      <c r="B33" s="78"/>
      <c r="C33" s="78"/>
      <c r="D33" s="78"/>
      <c r="E33" s="78"/>
      <c r="F33" s="78"/>
      <c r="G33" s="78"/>
      <c r="H33" s="78"/>
      <c r="I33" s="34"/>
      <c r="J33" s="33"/>
      <c r="K33" s="33"/>
      <c r="L33" s="33"/>
      <c r="M33" s="33"/>
    </row>
    <row r="34" spans="1:13" ht="15.95" customHeight="1">
      <c r="A34" s="31"/>
      <c r="B34" s="43"/>
      <c r="C34" s="43"/>
      <c r="D34" s="43"/>
      <c r="E34" s="43"/>
      <c r="F34" s="43"/>
      <c r="G34" s="43"/>
      <c r="H34" s="43"/>
      <c r="I34" s="34"/>
      <c r="J34" s="33"/>
      <c r="K34" s="33"/>
      <c r="L34" s="33"/>
      <c r="M34" s="33"/>
    </row>
    <row r="35" spans="1:13" ht="15.95" customHeight="1">
      <c r="A35" s="28" t="s">
        <v>4</v>
      </c>
      <c r="B35" s="78" t="s">
        <v>137</v>
      </c>
      <c r="C35" s="78"/>
      <c r="D35" s="78"/>
      <c r="E35" s="78"/>
      <c r="F35" s="78"/>
      <c r="G35" s="78"/>
      <c r="H35" s="78"/>
      <c r="I35" s="34"/>
      <c r="J35" s="33"/>
      <c r="K35" s="33"/>
      <c r="L35" s="33"/>
      <c r="M35" s="33"/>
    </row>
    <row r="36" spans="1:13" ht="15.95" customHeight="1" thickBot="1">
      <c r="A36" s="9">
        <f>INDEX('Point Grid'!$C$8:$I$32,MATCH($A$1,'Point Grid'!$A$8:$A$32,0),MATCH(A35,'Point Grid'!$C$7:$I$7,0))</f>
        <v>0.75</v>
      </c>
      <c r="B36" s="78"/>
      <c r="C36" s="78"/>
      <c r="D36" s="78"/>
      <c r="E36" s="78"/>
      <c r="F36" s="78"/>
      <c r="G36" s="78"/>
      <c r="H36" s="78"/>
      <c r="I36" s="34"/>
      <c r="J36" s="33"/>
      <c r="K36" s="33"/>
      <c r="L36" s="33"/>
      <c r="M36" s="33"/>
    </row>
    <row r="37" spans="1:13" ht="15.95" customHeight="1" thickBot="1">
      <c r="A37" s="5"/>
      <c r="B37" s="43"/>
      <c r="C37" s="43"/>
      <c r="D37" s="43"/>
      <c r="E37" s="43"/>
      <c r="F37" s="43"/>
      <c r="G37" s="43"/>
      <c r="H37" s="43"/>
      <c r="I37" s="34"/>
      <c r="J37" s="33"/>
      <c r="K37" s="33"/>
      <c r="L37" s="33"/>
      <c r="M37" s="33"/>
    </row>
    <row r="38" spans="1:13" ht="15.95" customHeight="1" thickBot="1">
      <c r="A38" s="32"/>
      <c r="B38" s="35"/>
      <c r="C38" s="35"/>
      <c r="D38" s="35"/>
      <c r="E38" s="35"/>
      <c r="F38" s="35"/>
      <c r="G38" s="35"/>
      <c r="H38" s="35"/>
      <c r="I38" s="36"/>
      <c r="J38" s="33"/>
      <c r="K38" s="33"/>
      <c r="L38" s="33"/>
      <c r="M38" s="33"/>
    </row>
    <row r="39" spans="1:13">
      <c r="B39" s="33"/>
      <c r="C39" s="33"/>
      <c r="D39" s="33"/>
      <c r="E39" s="33"/>
      <c r="F39" s="33"/>
      <c r="G39" s="33"/>
      <c r="H39" s="33"/>
      <c r="I39" s="33"/>
      <c r="J39" s="33"/>
      <c r="K39" s="33"/>
      <c r="L39" s="33"/>
      <c r="M39" s="33"/>
    </row>
    <row r="40" spans="1:13">
      <c r="B40" s="33"/>
      <c r="C40" s="33"/>
      <c r="D40" s="33"/>
      <c r="E40" s="33"/>
      <c r="F40" s="33"/>
      <c r="G40" s="33"/>
      <c r="H40" s="33"/>
      <c r="I40" s="33"/>
      <c r="J40" s="33"/>
      <c r="K40" s="33"/>
      <c r="L40" s="33"/>
      <c r="M40" s="33"/>
    </row>
    <row r="41" spans="1:13">
      <c r="B41" s="33"/>
      <c r="C41" s="33"/>
      <c r="D41" s="33"/>
      <c r="E41" s="33"/>
      <c r="F41" s="33"/>
      <c r="G41" s="33"/>
      <c r="H41" s="33"/>
      <c r="I41" s="33"/>
      <c r="J41" s="33"/>
      <c r="K41" s="33"/>
      <c r="L41" s="33"/>
      <c r="M41" s="33"/>
    </row>
    <row r="42" spans="1:13">
      <c r="B42" s="33"/>
      <c r="C42" s="33"/>
      <c r="D42" s="33"/>
      <c r="E42" s="33"/>
      <c r="F42" s="33"/>
      <c r="G42" s="33"/>
      <c r="H42" s="33"/>
      <c r="I42" s="33"/>
      <c r="J42" s="33"/>
      <c r="K42" s="33"/>
      <c r="L42" s="33"/>
      <c r="M42" s="33"/>
    </row>
    <row r="43" spans="1:13">
      <c r="B43" s="33"/>
      <c r="C43" s="33"/>
      <c r="D43" s="33"/>
      <c r="E43" s="33"/>
      <c r="F43" s="33"/>
      <c r="G43" s="33"/>
      <c r="H43" s="33"/>
      <c r="I43" s="33"/>
      <c r="J43" s="33"/>
      <c r="K43" s="33"/>
      <c r="L43" s="33"/>
      <c r="M43" s="33"/>
    </row>
    <row r="44" spans="1:13">
      <c r="B44" s="33"/>
      <c r="C44" s="33"/>
      <c r="D44" s="33"/>
      <c r="E44" s="33"/>
      <c r="F44" s="33"/>
      <c r="G44" s="33"/>
      <c r="H44" s="33"/>
      <c r="I44" s="33"/>
      <c r="J44" s="33"/>
      <c r="K44" s="33"/>
      <c r="L44" s="33"/>
      <c r="M44" s="33"/>
    </row>
    <row r="45" spans="1:13">
      <c r="B45" s="33"/>
      <c r="C45" s="33"/>
      <c r="D45" s="33"/>
      <c r="E45" s="33"/>
      <c r="F45" s="33"/>
      <c r="G45" s="33"/>
      <c r="H45" s="33"/>
      <c r="I45" s="33"/>
      <c r="J45" s="33"/>
      <c r="K45" s="33"/>
      <c r="L45" s="33"/>
      <c r="M45" s="33"/>
    </row>
    <row r="46" spans="1:13">
      <c r="B46" s="33"/>
      <c r="C46" s="33"/>
      <c r="D46" s="33"/>
      <c r="E46" s="33"/>
      <c r="F46" s="33"/>
      <c r="G46" s="33"/>
      <c r="H46" s="33"/>
      <c r="I46" s="33"/>
      <c r="J46" s="33"/>
      <c r="K46" s="33"/>
      <c r="L46" s="33"/>
      <c r="M46" s="33"/>
    </row>
    <row r="47" spans="1:13">
      <c r="B47" s="33"/>
      <c r="C47" s="33"/>
      <c r="D47" s="33"/>
      <c r="E47" s="33"/>
      <c r="F47" s="33"/>
      <c r="G47" s="33"/>
      <c r="H47" s="33"/>
      <c r="I47" s="33"/>
      <c r="J47" s="33"/>
      <c r="K47" s="33"/>
      <c r="L47" s="33"/>
      <c r="M47" s="33"/>
    </row>
    <row r="48" spans="1:13">
      <c r="B48" s="33"/>
      <c r="C48" s="33"/>
      <c r="D48" s="33"/>
      <c r="E48" s="33"/>
      <c r="F48" s="33"/>
      <c r="G48" s="33"/>
      <c r="H48" s="33"/>
      <c r="I48" s="33"/>
      <c r="J48" s="33"/>
      <c r="K48" s="33"/>
      <c r="L48" s="33"/>
      <c r="M48" s="33"/>
    </row>
    <row r="49" spans="2:13">
      <c r="B49" s="33"/>
      <c r="C49" s="33"/>
      <c r="D49" s="33"/>
      <c r="E49" s="33"/>
      <c r="F49" s="33"/>
      <c r="G49" s="33"/>
      <c r="H49" s="33"/>
      <c r="I49" s="33"/>
      <c r="J49" s="33"/>
      <c r="K49" s="33"/>
      <c r="L49" s="33"/>
      <c r="M49" s="33"/>
    </row>
    <row r="50" spans="2:13">
      <c r="B50" s="33"/>
      <c r="C50" s="33"/>
      <c r="D50" s="33"/>
      <c r="E50" s="33"/>
      <c r="F50" s="33"/>
      <c r="G50" s="33"/>
      <c r="H50" s="33"/>
      <c r="I50" s="33"/>
      <c r="J50" s="33"/>
      <c r="K50" s="33"/>
      <c r="L50" s="33"/>
      <c r="M50" s="33"/>
    </row>
    <row r="51" spans="2:13">
      <c r="B51" s="33"/>
      <c r="C51" s="33"/>
      <c r="D51" s="33"/>
      <c r="E51" s="33"/>
      <c r="F51" s="33"/>
      <c r="G51" s="33"/>
      <c r="H51" s="33"/>
      <c r="I51" s="33"/>
      <c r="J51" s="33"/>
      <c r="K51" s="33"/>
      <c r="L51" s="33"/>
      <c r="M51" s="33"/>
    </row>
  </sheetData>
  <mergeCells count="20">
    <mergeCell ref="B35:H36"/>
    <mergeCell ref="B21:H22"/>
    <mergeCell ref="B3:H3"/>
    <mergeCell ref="B6:D6"/>
    <mergeCell ref="B5:D5"/>
    <mergeCell ref="B7:D7"/>
    <mergeCell ref="B8:D8"/>
    <mergeCell ref="B9:D9"/>
    <mergeCell ref="B10:D10"/>
    <mergeCell ref="B11:D11"/>
    <mergeCell ref="B12:D12"/>
    <mergeCell ref="B13:D13"/>
    <mergeCell ref="B14:D14"/>
    <mergeCell ref="B25:H33"/>
    <mergeCell ref="B15:D15"/>
    <mergeCell ref="B16:D16"/>
    <mergeCell ref="B17:D17"/>
    <mergeCell ref="B18:D18"/>
    <mergeCell ref="B19:D19"/>
    <mergeCell ref="H1:I1"/>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47"/>
  <sheetViews>
    <sheetView zoomScaleNormal="100" workbookViewId="0"/>
  </sheetViews>
  <sheetFormatPr defaultColWidth="9.140625" defaultRowHeight="15"/>
  <cols>
    <col min="1" max="1" width="9.140625" style="25"/>
    <col min="2" max="2" width="15" style="25" customWidth="1"/>
    <col min="3" max="5" width="13.7109375" style="25" customWidth="1"/>
    <col min="6" max="9" width="11.42578125" style="25" customWidth="1"/>
    <col min="10" max="16384" width="9.140625" style="25"/>
  </cols>
  <sheetData>
    <row r="1" spans="1:13" ht="15.95" customHeight="1">
      <c r="A1" s="7">
        <v>13</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t="s">
        <v>138</v>
      </c>
      <c r="C3" s="40"/>
      <c r="D3" s="40"/>
      <c r="E3" s="40"/>
      <c r="F3" s="40"/>
      <c r="G3" s="40"/>
      <c r="H3" s="40"/>
      <c r="I3" s="23"/>
      <c r="J3" s="33"/>
      <c r="K3" s="33"/>
      <c r="L3" s="33"/>
      <c r="M3" s="33"/>
    </row>
    <row r="4" spans="1:13" ht="15.95" customHeight="1">
      <c r="A4" s="9">
        <f>INDEX('Point Grid'!B:B,MATCH('13'!A1,'Point Grid'!A:A,0))</f>
        <v>4</v>
      </c>
      <c r="B4" s="40"/>
      <c r="C4" s="40"/>
      <c r="D4" s="40"/>
      <c r="E4" s="40"/>
      <c r="F4" s="40"/>
      <c r="G4" s="40"/>
      <c r="H4" s="40"/>
      <c r="I4" s="23"/>
      <c r="J4" s="33"/>
      <c r="K4" s="33"/>
      <c r="L4" s="33"/>
      <c r="M4" s="33"/>
    </row>
    <row r="5" spans="1:13" ht="15.95" customHeight="1">
      <c r="A5" s="9"/>
      <c r="B5" s="42" t="s">
        <v>139</v>
      </c>
      <c r="C5" s="41"/>
      <c r="D5" s="41"/>
      <c r="E5" s="40"/>
      <c r="F5" s="40"/>
      <c r="G5" s="40"/>
      <c r="H5" s="40"/>
      <c r="I5" s="23"/>
      <c r="J5" s="33"/>
      <c r="K5" s="33"/>
      <c r="L5" s="33"/>
      <c r="M5" s="33"/>
    </row>
    <row r="6" spans="1:13" ht="15.95" customHeight="1">
      <c r="A6" s="9"/>
      <c r="B6" s="42" t="s">
        <v>140</v>
      </c>
      <c r="C6" s="41"/>
      <c r="D6" s="41"/>
      <c r="E6" s="40"/>
      <c r="F6" s="40"/>
      <c r="G6" s="40"/>
      <c r="H6" s="40"/>
      <c r="I6" s="23"/>
      <c r="J6" s="33"/>
      <c r="K6" s="33"/>
      <c r="L6" s="33"/>
      <c r="M6" s="33"/>
    </row>
    <row r="7" spans="1:13" ht="15.95" customHeight="1">
      <c r="A7" s="9"/>
      <c r="B7" s="41"/>
      <c r="C7" s="41"/>
      <c r="D7" s="41"/>
      <c r="E7" s="40"/>
      <c r="F7" s="40"/>
      <c r="G7" s="40"/>
      <c r="H7" s="40"/>
      <c r="I7" s="23"/>
      <c r="J7" s="33"/>
      <c r="K7" s="33"/>
      <c r="L7" s="33"/>
      <c r="M7" s="33"/>
    </row>
    <row r="8" spans="1:13" ht="15.95" customHeight="1">
      <c r="A8" s="9"/>
      <c r="B8" s="67" t="s">
        <v>141</v>
      </c>
      <c r="C8" s="67">
        <v>2010</v>
      </c>
      <c r="D8" s="67">
        <v>2011</v>
      </c>
      <c r="E8" s="67">
        <v>2012</v>
      </c>
      <c r="F8" s="40"/>
      <c r="G8" s="40"/>
      <c r="H8" s="40"/>
      <c r="I8" s="23"/>
      <c r="J8" s="33"/>
      <c r="K8" s="33"/>
      <c r="L8" s="33"/>
      <c r="M8" s="33"/>
    </row>
    <row r="9" spans="1:13" ht="15.95" customHeight="1">
      <c r="A9" s="9"/>
      <c r="B9" s="41" t="s">
        <v>142</v>
      </c>
      <c r="C9" s="41">
        <v>350</v>
      </c>
      <c r="D9" s="41">
        <v>650</v>
      </c>
      <c r="E9" s="41">
        <v>655</v>
      </c>
      <c r="F9" s="40"/>
      <c r="G9" s="40"/>
      <c r="H9" s="40"/>
      <c r="I9" s="23"/>
      <c r="J9" s="33"/>
      <c r="K9" s="33"/>
      <c r="L9" s="33"/>
      <c r="M9" s="33"/>
    </row>
    <row r="10" spans="1:13" ht="15.95" customHeight="1">
      <c r="A10" s="9"/>
      <c r="B10" s="41">
        <v>2011</v>
      </c>
      <c r="C10" s="41" t="s">
        <v>143</v>
      </c>
      <c r="D10" s="41">
        <v>800</v>
      </c>
      <c r="E10" s="41">
        <v>900</v>
      </c>
      <c r="F10" s="40"/>
      <c r="G10" s="40"/>
      <c r="H10" s="40"/>
      <c r="I10" s="23"/>
      <c r="J10" s="33"/>
      <c r="K10" s="33"/>
      <c r="L10" s="33"/>
      <c r="M10" s="33"/>
    </row>
    <row r="11" spans="1:13" ht="15.95" customHeight="1">
      <c r="A11" s="9"/>
      <c r="B11" s="41">
        <v>2012</v>
      </c>
      <c r="C11" s="41" t="s">
        <v>143</v>
      </c>
      <c r="D11" s="41" t="s">
        <v>143</v>
      </c>
      <c r="E11" s="41">
        <v>710</v>
      </c>
      <c r="F11" s="40"/>
      <c r="G11" s="40"/>
      <c r="H11" s="40"/>
      <c r="I11" s="23"/>
      <c r="J11" s="33"/>
      <c r="K11" s="33"/>
      <c r="L11" s="33"/>
      <c r="M11" s="33"/>
    </row>
    <row r="12" spans="1:13" ht="15.95" customHeight="1">
      <c r="A12" s="9"/>
      <c r="B12" s="41"/>
      <c r="C12" s="41"/>
      <c r="D12" s="41"/>
      <c r="E12" s="40"/>
      <c r="F12" s="40"/>
      <c r="G12" s="40"/>
      <c r="H12" s="40"/>
      <c r="I12" s="23"/>
      <c r="J12" s="33"/>
      <c r="K12" s="33"/>
      <c r="L12" s="33"/>
      <c r="M12" s="33"/>
    </row>
    <row r="13" spans="1:13" ht="15.95" customHeight="1">
      <c r="A13" s="9"/>
      <c r="B13" s="41"/>
      <c r="C13" s="41"/>
      <c r="D13" s="41"/>
      <c r="E13" s="40"/>
      <c r="F13" s="40"/>
      <c r="G13" s="40"/>
      <c r="H13" s="40"/>
      <c r="I13" s="23"/>
      <c r="J13" s="33"/>
      <c r="K13" s="33"/>
      <c r="L13" s="33"/>
      <c r="M13" s="33"/>
    </row>
    <row r="14" spans="1:13" ht="15.95" customHeight="1">
      <c r="A14" s="9"/>
      <c r="B14" s="42" t="s">
        <v>139</v>
      </c>
      <c r="C14" s="41"/>
      <c r="D14" s="41"/>
      <c r="E14" s="40"/>
      <c r="F14" s="40"/>
      <c r="G14" s="40"/>
      <c r="H14" s="40"/>
      <c r="I14" s="23"/>
      <c r="J14" s="33"/>
      <c r="K14" s="33"/>
      <c r="L14" s="33"/>
      <c r="M14" s="33"/>
    </row>
    <row r="15" spans="1:13" ht="15.95" customHeight="1">
      <c r="A15" s="9"/>
      <c r="B15" s="42" t="s">
        <v>144</v>
      </c>
      <c r="C15" s="41"/>
      <c r="D15" s="41"/>
      <c r="E15" s="40"/>
      <c r="F15" s="40"/>
      <c r="G15" s="40"/>
      <c r="H15" s="40"/>
      <c r="I15" s="23"/>
      <c r="J15" s="33"/>
      <c r="K15" s="33"/>
      <c r="L15" s="33"/>
      <c r="M15" s="33"/>
    </row>
    <row r="16" spans="1:13" ht="15.95" customHeight="1">
      <c r="A16" s="9"/>
      <c r="B16" s="41"/>
      <c r="C16" s="41"/>
      <c r="D16" s="41"/>
      <c r="E16" s="40"/>
      <c r="F16" s="40"/>
      <c r="G16" s="40"/>
      <c r="H16" s="40"/>
      <c r="I16" s="23"/>
      <c r="J16" s="33"/>
      <c r="K16" s="33"/>
      <c r="L16" s="33"/>
      <c r="M16" s="33"/>
    </row>
    <row r="17" spans="1:13" ht="15.95" customHeight="1">
      <c r="A17" s="9"/>
      <c r="B17" s="67" t="s">
        <v>141</v>
      </c>
      <c r="C17" s="67">
        <v>2010</v>
      </c>
      <c r="D17" s="67">
        <v>2011</v>
      </c>
      <c r="E17" s="67">
        <v>2012</v>
      </c>
      <c r="F17" s="40"/>
      <c r="G17" s="40"/>
      <c r="H17" s="40"/>
      <c r="I17" s="23"/>
      <c r="J17" s="33"/>
      <c r="K17" s="33"/>
      <c r="L17" s="33"/>
      <c r="M17" s="33"/>
    </row>
    <row r="18" spans="1:13" ht="15.95" customHeight="1">
      <c r="A18" s="30"/>
      <c r="B18" s="41" t="s">
        <v>142</v>
      </c>
      <c r="C18" s="41">
        <v>0</v>
      </c>
      <c r="D18" s="41">
        <v>500</v>
      </c>
      <c r="E18" s="41">
        <v>555</v>
      </c>
      <c r="F18" s="42"/>
      <c r="G18" s="40"/>
      <c r="H18" s="40"/>
      <c r="I18" s="23"/>
      <c r="J18" s="33"/>
      <c r="K18" s="33"/>
      <c r="L18" s="33"/>
      <c r="M18" s="33"/>
    </row>
    <row r="19" spans="1:13" ht="15.95" customHeight="1">
      <c r="A19" s="28"/>
      <c r="B19" s="41">
        <v>2011</v>
      </c>
      <c r="C19" s="41" t="s">
        <v>143</v>
      </c>
      <c r="D19" s="41">
        <v>100</v>
      </c>
      <c r="E19" s="41">
        <v>700</v>
      </c>
      <c r="F19" s="42"/>
      <c r="G19" s="40"/>
      <c r="H19" s="40"/>
      <c r="I19" s="23"/>
      <c r="J19" s="33"/>
      <c r="K19" s="33"/>
      <c r="L19" s="33"/>
      <c r="M19" s="33"/>
    </row>
    <row r="20" spans="1:13" ht="15.95" customHeight="1">
      <c r="A20" s="28"/>
      <c r="B20" s="41">
        <v>2012</v>
      </c>
      <c r="C20" s="41" t="s">
        <v>143</v>
      </c>
      <c r="D20" s="41" t="s">
        <v>143</v>
      </c>
      <c r="E20" s="41">
        <v>75</v>
      </c>
      <c r="F20" s="42"/>
      <c r="G20" s="40"/>
      <c r="H20" s="40"/>
      <c r="I20" s="23"/>
      <c r="J20" s="33"/>
      <c r="K20" s="33"/>
      <c r="L20" s="33"/>
      <c r="M20" s="33"/>
    </row>
    <row r="21" spans="1:13" ht="15.95" customHeight="1">
      <c r="A21" s="28"/>
      <c r="B21" s="40"/>
      <c r="C21" s="40"/>
      <c r="D21" s="40"/>
      <c r="E21" s="40"/>
      <c r="F21" s="42"/>
      <c r="G21" s="40"/>
      <c r="H21" s="40"/>
      <c r="I21" s="23"/>
      <c r="J21" s="33"/>
      <c r="K21" s="33"/>
      <c r="L21" s="33"/>
      <c r="M21" s="33"/>
    </row>
    <row r="22" spans="1:13" ht="15.95" customHeight="1">
      <c r="A22" s="28"/>
      <c r="B22" s="86" t="s">
        <v>145</v>
      </c>
      <c r="C22" s="86"/>
      <c r="D22" s="86"/>
      <c r="E22" s="86"/>
      <c r="F22" s="86"/>
      <c r="G22" s="86"/>
      <c r="H22" s="86"/>
      <c r="I22" s="23"/>
      <c r="J22" s="33"/>
      <c r="K22" s="33"/>
      <c r="L22" s="33"/>
      <c r="M22" s="33"/>
    </row>
    <row r="23" spans="1:13" ht="15.95" customHeight="1">
      <c r="A23" s="28"/>
      <c r="B23" s="86"/>
      <c r="C23" s="86"/>
      <c r="D23" s="86"/>
      <c r="E23" s="86"/>
      <c r="F23" s="86"/>
      <c r="G23" s="86"/>
      <c r="H23" s="86"/>
      <c r="I23" s="23"/>
      <c r="J23" s="33"/>
      <c r="K23" s="33"/>
      <c r="L23" s="33"/>
      <c r="M23" s="33"/>
    </row>
    <row r="24" spans="1:13" ht="15.95" customHeight="1">
      <c r="A24" s="28"/>
      <c r="B24" s="40"/>
      <c r="C24" s="40"/>
      <c r="D24" s="40"/>
      <c r="E24" s="40"/>
      <c r="F24" s="42"/>
      <c r="G24" s="40"/>
      <c r="H24" s="40"/>
      <c r="I24" s="23"/>
      <c r="J24" s="33"/>
      <c r="K24" s="33"/>
      <c r="L24" s="33"/>
      <c r="M24" s="33"/>
    </row>
    <row r="25" spans="1:13" ht="32.1" customHeight="1">
      <c r="A25" s="28"/>
      <c r="B25" s="67" t="s">
        <v>141</v>
      </c>
      <c r="C25" s="68" t="s">
        <v>146</v>
      </c>
      <c r="D25" s="68" t="s">
        <v>147</v>
      </c>
      <c r="E25" s="42"/>
      <c r="F25" s="42"/>
      <c r="G25" s="40"/>
      <c r="H25" s="40"/>
      <c r="I25" s="23"/>
      <c r="J25" s="33"/>
      <c r="K25" s="33"/>
      <c r="L25" s="33"/>
      <c r="M25" s="33"/>
    </row>
    <row r="26" spans="1:13" ht="15.95" customHeight="1">
      <c r="A26" s="28"/>
      <c r="B26" s="41" t="s">
        <v>142</v>
      </c>
      <c r="C26" s="41">
        <v>20</v>
      </c>
      <c r="D26" s="41">
        <v>15</v>
      </c>
      <c r="E26" s="42"/>
      <c r="F26" s="42"/>
      <c r="G26" s="40"/>
      <c r="H26" s="40"/>
      <c r="I26" s="23"/>
      <c r="J26" s="33"/>
      <c r="K26" s="33"/>
      <c r="L26" s="33"/>
      <c r="M26" s="33"/>
    </row>
    <row r="27" spans="1:13" ht="15.95" customHeight="1">
      <c r="A27" s="31"/>
      <c r="B27" s="41">
        <v>2011</v>
      </c>
      <c r="C27" s="41">
        <v>240</v>
      </c>
      <c r="D27" s="41">
        <v>25</v>
      </c>
      <c r="E27" s="43"/>
      <c r="F27" s="43"/>
      <c r="G27" s="43"/>
      <c r="H27" s="43"/>
      <c r="I27" s="34"/>
      <c r="J27" s="33"/>
      <c r="K27" s="33"/>
      <c r="L27" s="33"/>
      <c r="M27" s="33"/>
    </row>
    <row r="28" spans="1:13" ht="15.95" customHeight="1">
      <c r="A28" s="31"/>
      <c r="B28" s="41">
        <v>2012</v>
      </c>
      <c r="C28" s="41">
        <v>435</v>
      </c>
      <c r="D28" s="41">
        <v>215</v>
      </c>
      <c r="E28" s="43"/>
      <c r="F28" s="43"/>
      <c r="G28" s="43"/>
      <c r="H28" s="43"/>
      <c r="I28" s="34"/>
      <c r="J28" s="33"/>
      <c r="K28" s="33"/>
      <c r="L28" s="33"/>
      <c r="M28" s="33"/>
    </row>
    <row r="29" spans="1:13" ht="15.95" customHeight="1">
      <c r="A29" s="31"/>
      <c r="B29" s="41">
        <v>2013</v>
      </c>
      <c r="C29" s="41">
        <v>95</v>
      </c>
      <c r="D29" s="41">
        <v>725</v>
      </c>
      <c r="E29" s="43"/>
      <c r="F29" s="43"/>
      <c r="G29" s="43"/>
      <c r="H29" s="43"/>
      <c r="I29" s="34"/>
      <c r="J29" s="33"/>
      <c r="K29" s="33"/>
      <c r="L29" s="33"/>
      <c r="M29" s="33"/>
    </row>
    <row r="30" spans="1:13" ht="15.95" customHeight="1">
      <c r="A30" s="31"/>
      <c r="B30" s="43"/>
      <c r="C30" s="43"/>
      <c r="D30" s="43"/>
      <c r="E30" s="43"/>
      <c r="F30" s="43"/>
      <c r="G30" s="43"/>
      <c r="H30" s="43"/>
      <c r="I30" s="34"/>
      <c r="J30" s="33"/>
      <c r="K30" s="33"/>
      <c r="L30" s="33"/>
      <c r="M30" s="33"/>
    </row>
    <row r="31" spans="1:13" ht="15.95" customHeight="1">
      <c r="A31" s="28" t="s">
        <v>2</v>
      </c>
      <c r="B31" s="78" t="s">
        <v>148</v>
      </c>
      <c r="C31" s="78"/>
      <c r="D31" s="78"/>
      <c r="E31" s="78"/>
      <c r="F31" s="78"/>
      <c r="G31" s="78"/>
      <c r="H31" s="78"/>
      <c r="I31" s="34"/>
      <c r="J31" s="33"/>
      <c r="K31" s="33"/>
      <c r="L31" s="33"/>
      <c r="M31" s="33"/>
    </row>
    <row r="32" spans="1:13" ht="15.95" customHeight="1" thickBot="1">
      <c r="A32" s="9">
        <f>INDEX('Point Grid'!$C$8:$I$32,MATCH($A$1,'Point Grid'!$A$8:$A$32,0),MATCH(A31,'Point Grid'!$C$7:$I$7,0))</f>
        <v>4</v>
      </c>
      <c r="B32" s="78"/>
      <c r="C32" s="78"/>
      <c r="D32" s="78"/>
      <c r="E32" s="78"/>
      <c r="F32" s="78"/>
      <c r="G32" s="78"/>
      <c r="H32" s="78"/>
      <c r="I32" s="34"/>
      <c r="J32" s="33"/>
      <c r="K32" s="33"/>
      <c r="L32" s="33"/>
      <c r="M32" s="33"/>
    </row>
    <row r="33" spans="1:13" ht="15.95" customHeight="1" thickBot="1">
      <c r="A33" s="5"/>
      <c r="B33" s="43"/>
      <c r="C33" s="43"/>
      <c r="D33" s="43"/>
      <c r="E33" s="43"/>
      <c r="F33" s="43"/>
      <c r="G33" s="43"/>
      <c r="H33" s="43"/>
      <c r="I33" s="34"/>
      <c r="J33" s="33"/>
      <c r="K33" s="33"/>
      <c r="L33" s="33"/>
      <c r="M33" s="33"/>
    </row>
    <row r="34" spans="1:13" ht="15.95" customHeight="1" thickBot="1">
      <c r="A34" s="32"/>
      <c r="B34" s="35"/>
      <c r="C34" s="35"/>
      <c r="D34" s="35"/>
      <c r="E34" s="35"/>
      <c r="F34" s="35"/>
      <c r="G34" s="35"/>
      <c r="H34" s="35"/>
      <c r="I34" s="36"/>
      <c r="J34" s="33"/>
      <c r="K34" s="33"/>
      <c r="L34" s="33"/>
      <c r="M34" s="33"/>
    </row>
    <row r="35" spans="1:13">
      <c r="B35" s="33"/>
      <c r="C35" s="33"/>
      <c r="D35" s="33"/>
      <c r="E35" s="33"/>
      <c r="F35" s="33"/>
      <c r="G35" s="33"/>
      <c r="H35" s="33"/>
      <c r="I35" s="33"/>
      <c r="J35" s="33"/>
      <c r="K35" s="33"/>
      <c r="L35" s="33"/>
      <c r="M35" s="33"/>
    </row>
    <row r="36" spans="1:13">
      <c r="B36" s="33"/>
      <c r="C36" s="33"/>
      <c r="D36" s="33"/>
      <c r="E36" s="33"/>
      <c r="F36" s="33"/>
      <c r="G36" s="33"/>
      <c r="H36" s="33"/>
      <c r="I36" s="33"/>
      <c r="J36" s="33"/>
      <c r="K36" s="33"/>
      <c r="L36" s="33"/>
      <c r="M36" s="33"/>
    </row>
    <row r="37" spans="1:13">
      <c r="B37" s="33"/>
      <c r="C37" s="33"/>
      <c r="D37" s="33"/>
      <c r="E37" s="33"/>
      <c r="F37" s="33"/>
      <c r="G37" s="33"/>
      <c r="H37" s="33"/>
      <c r="I37" s="33"/>
      <c r="J37" s="33"/>
      <c r="K37" s="33"/>
      <c r="L37" s="33"/>
      <c r="M37" s="33"/>
    </row>
    <row r="38" spans="1:13">
      <c r="B38" s="33"/>
      <c r="C38" s="33"/>
      <c r="D38" s="33"/>
      <c r="E38" s="33"/>
      <c r="F38" s="33"/>
      <c r="G38" s="33"/>
      <c r="H38" s="33"/>
      <c r="I38" s="33"/>
      <c r="J38" s="33"/>
      <c r="K38" s="33"/>
      <c r="L38" s="33"/>
      <c r="M38" s="33"/>
    </row>
    <row r="39" spans="1:13">
      <c r="B39" s="33"/>
      <c r="C39" s="33"/>
      <c r="D39" s="33"/>
      <c r="E39" s="33"/>
      <c r="F39" s="33"/>
      <c r="G39" s="33"/>
      <c r="H39" s="33"/>
      <c r="I39" s="33"/>
      <c r="J39" s="33"/>
      <c r="K39" s="33"/>
      <c r="L39" s="33"/>
      <c r="M39" s="33"/>
    </row>
    <row r="40" spans="1:13">
      <c r="B40" s="33"/>
      <c r="C40" s="33"/>
      <c r="D40" s="33"/>
      <c r="E40" s="33"/>
      <c r="F40" s="33"/>
      <c r="G40" s="33"/>
      <c r="H40" s="33"/>
      <c r="I40" s="33"/>
      <c r="J40" s="33"/>
      <c r="K40" s="33"/>
      <c r="L40" s="33"/>
      <c r="M40" s="33"/>
    </row>
    <row r="41" spans="1:13">
      <c r="B41" s="33"/>
      <c r="C41" s="33"/>
      <c r="D41" s="33"/>
      <c r="E41" s="33"/>
      <c r="F41" s="33"/>
      <c r="G41" s="33"/>
      <c r="H41" s="33"/>
      <c r="I41" s="33"/>
      <c r="J41" s="33"/>
      <c r="K41" s="33"/>
      <c r="L41" s="33"/>
      <c r="M41" s="33"/>
    </row>
    <row r="42" spans="1:13">
      <c r="B42" s="33"/>
      <c r="C42" s="33"/>
      <c r="D42" s="33"/>
      <c r="E42" s="33"/>
      <c r="F42" s="33"/>
      <c r="G42" s="33"/>
      <c r="H42" s="33"/>
      <c r="I42" s="33"/>
      <c r="J42" s="33"/>
      <c r="K42" s="33"/>
      <c r="L42" s="33"/>
      <c r="M42" s="33"/>
    </row>
    <row r="43" spans="1:13">
      <c r="B43" s="33"/>
      <c r="C43" s="33"/>
      <c r="D43" s="33"/>
      <c r="E43" s="33"/>
      <c r="F43" s="33"/>
      <c r="G43" s="33"/>
      <c r="H43" s="33"/>
      <c r="I43" s="33"/>
      <c r="J43" s="33"/>
      <c r="K43" s="33"/>
      <c r="L43" s="33"/>
      <c r="M43" s="33"/>
    </row>
    <row r="44" spans="1:13">
      <c r="B44" s="33"/>
      <c r="C44" s="33"/>
      <c r="D44" s="33"/>
      <c r="E44" s="33"/>
      <c r="F44" s="33"/>
      <c r="G44" s="33"/>
      <c r="H44" s="33"/>
      <c r="I44" s="33"/>
      <c r="J44" s="33"/>
      <c r="K44" s="33"/>
      <c r="L44" s="33"/>
      <c r="M44" s="33"/>
    </row>
    <row r="45" spans="1:13">
      <c r="B45" s="33"/>
      <c r="C45" s="33"/>
      <c r="D45" s="33"/>
      <c r="E45" s="33"/>
      <c r="F45" s="33"/>
      <c r="G45" s="33"/>
      <c r="H45" s="33"/>
      <c r="I45" s="33"/>
      <c r="J45" s="33"/>
      <c r="K45" s="33"/>
      <c r="L45" s="33"/>
      <c r="M45" s="33"/>
    </row>
    <row r="46" spans="1:13">
      <c r="B46" s="33"/>
      <c r="C46" s="33"/>
      <c r="D46" s="33"/>
      <c r="E46" s="33"/>
      <c r="F46" s="33"/>
      <c r="G46" s="33"/>
      <c r="H46" s="33"/>
      <c r="I46" s="33"/>
      <c r="J46" s="33"/>
      <c r="K46" s="33"/>
      <c r="L46" s="33"/>
      <c r="M46" s="33"/>
    </row>
    <row r="47" spans="1:13">
      <c r="B47" s="33"/>
      <c r="C47" s="33"/>
      <c r="D47" s="33"/>
      <c r="E47" s="33"/>
      <c r="F47" s="33"/>
      <c r="G47" s="33"/>
      <c r="H47" s="33"/>
      <c r="I47" s="33"/>
      <c r="J47" s="33"/>
      <c r="K47" s="33"/>
      <c r="L47" s="33"/>
      <c r="M47" s="33"/>
    </row>
  </sheetData>
  <mergeCells count="3">
    <mergeCell ref="B31:H32"/>
    <mergeCell ref="H1:I1"/>
    <mergeCell ref="B22:H23"/>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2">
    <dataValidation type="decimal" allowBlank="1" showInputMessage="1" showErrorMessage="1" sqref="A19:A26">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31"/>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14</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86" t="s">
        <v>149</v>
      </c>
      <c r="C3" s="86"/>
      <c r="D3" s="86"/>
      <c r="E3" s="86"/>
      <c r="F3" s="86"/>
      <c r="G3" s="86"/>
      <c r="H3" s="86"/>
      <c r="I3" s="23"/>
      <c r="J3" s="33"/>
      <c r="K3" s="33"/>
      <c r="L3" s="33"/>
      <c r="M3" s="33"/>
    </row>
    <row r="4" spans="1:13" ht="15.95" customHeight="1">
      <c r="A4" s="9">
        <f>INDEX('Point Grid'!B:B,MATCH('14'!A1,'Point Grid'!A:A,0))</f>
        <v>2</v>
      </c>
      <c r="B4" s="86"/>
      <c r="C4" s="86"/>
      <c r="D4" s="86"/>
      <c r="E4" s="86"/>
      <c r="F4" s="86"/>
      <c r="G4" s="86"/>
      <c r="H4" s="86"/>
      <c r="I4" s="23"/>
      <c r="J4" s="33"/>
      <c r="K4" s="33"/>
      <c r="L4" s="33"/>
      <c r="M4" s="33"/>
    </row>
    <row r="5" spans="1:13" ht="15.95" customHeight="1">
      <c r="A5" s="9"/>
      <c r="B5" s="41"/>
      <c r="C5" s="41"/>
      <c r="D5" s="41"/>
      <c r="E5" s="40"/>
      <c r="F5" s="40"/>
      <c r="G5" s="40"/>
      <c r="H5" s="40"/>
      <c r="I5" s="23"/>
      <c r="J5" s="33"/>
      <c r="K5" s="33"/>
      <c r="L5" s="33"/>
      <c r="M5" s="33"/>
    </row>
    <row r="6" spans="1:13" ht="15.95" customHeight="1">
      <c r="A6" s="9"/>
      <c r="B6" s="86" t="s">
        <v>150</v>
      </c>
      <c r="C6" s="86"/>
      <c r="D6" s="86"/>
      <c r="E6" s="86"/>
      <c r="F6" s="86"/>
      <c r="G6" s="86"/>
      <c r="H6" s="86"/>
      <c r="I6" s="23"/>
      <c r="J6" s="33"/>
      <c r="K6" s="33"/>
      <c r="L6" s="33"/>
      <c r="M6" s="33"/>
    </row>
    <row r="7" spans="1:13" ht="15.95" customHeight="1">
      <c r="A7" s="9"/>
      <c r="B7" s="86"/>
      <c r="C7" s="86"/>
      <c r="D7" s="86"/>
      <c r="E7" s="86"/>
      <c r="F7" s="86"/>
      <c r="G7" s="86"/>
      <c r="H7" s="86"/>
      <c r="I7" s="23"/>
      <c r="J7" s="33"/>
      <c r="K7" s="33"/>
      <c r="L7" s="33"/>
      <c r="M7" s="33"/>
    </row>
    <row r="8" spans="1:13" ht="15.95" customHeight="1">
      <c r="A8" s="9"/>
      <c r="B8" s="86" t="s">
        <v>151</v>
      </c>
      <c r="C8" s="86"/>
      <c r="D8" s="86"/>
      <c r="E8" s="86"/>
      <c r="F8" s="86"/>
      <c r="G8" s="86"/>
      <c r="H8" s="86"/>
      <c r="I8" s="23"/>
      <c r="J8" s="33"/>
      <c r="K8" s="33"/>
      <c r="L8" s="33"/>
      <c r="M8" s="33"/>
    </row>
    <row r="9" spans="1:13" ht="15.95" customHeight="1">
      <c r="A9" s="9"/>
      <c r="B9" s="86"/>
      <c r="C9" s="86"/>
      <c r="D9" s="86"/>
      <c r="E9" s="86"/>
      <c r="F9" s="86"/>
      <c r="G9" s="86"/>
      <c r="H9" s="86"/>
      <c r="I9" s="23"/>
      <c r="J9" s="33"/>
      <c r="K9" s="33"/>
      <c r="L9" s="33"/>
      <c r="M9" s="33"/>
    </row>
    <row r="10" spans="1:13" ht="15.95" customHeight="1">
      <c r="A10" s="9"/>
      <c r="B10" s="42"/>
      <c r="C10" s="42"/>
      <c r="D10" s="41"/>
      <c r="E10" s="40"/>
      <c r="F10" s="40"/>
      <c r="G10" s="40"/>
      <c r="H10" s="40"/>
      <c r="I10" s="23"/>
      <c r="J10" s="33"/>
      <c r="K10" s="33"/>
      <c r="L10" s="33"/>
      <c r="M10" s="33"/>
    </row>
    <row r="11" spans="1:13" ht="15.95" customHeight="1">
      <c r="A11" s="28" t="s">
        <v>2</v>
      </c>
      <c r="B11" s="78" t="s">
        <v>152</v>
      </c>
      <c r="C11" s="78"/>
      <c r="D11" s="78"/>
      <c r="E11" s="78"/>
      <c r="F11" s="78"/>
      <c r="G11" s="78"/>
      <c r="H11" s="78"/>
      <c r="I11" s="34"/>
      <c r="J11" s="33"/>
      <c r="K11" s="33"/>
      <c r="L11" s="33"/>
      <c r="M11" s="33"/>
    </row>
    <row r="12" spans="1:13" ht="15.95" customHeight="1" thickBot="1">
      <c r="A12" s="9">
        <f>INDEX('Point Grid'!$C$8:$I$32,MATCH($A$1,'Point Grid'!$A$8:$A$32,0),MATCH(A11,'Point Grid'!$C$7:$I$7,0))</f>
        <v>1</v>
      </c>
      <c r="B12" s="78"/>
      <c r="C12" s="78"/>
      <c r="D12" s="78"/>
      <c r="E12" s="78"/>
      <c r="F12" s="78"/>
      <c r="G12" s="78"/>
      <c r="H12" s="78"/>
      <c r="I12" s="34"/>
      <c r="J12" s="33"/>
      <c r="K12" s="33"/>
      <c r="L12" s="33"/>
      <c r="M12" s="33"/>
    </row>
    <row r="13" spans="1:13" ht="15.95" customHeight="1" thickBot="1">
      <c r="A13" s="5"/>
      <c r="B13" s="43"/>
      <c r="C13" s="43"/>
      <c r="D13" s="43"/>
      <c r="E13" s="43"/>
      <c r="F13" s="43"/>
      <c r="G13" s="43"/>
      <c r="H13" s="43"/>
      <c r="I13" s="34"/>
      <c r="J13" s="33"/>
      <c r="K13" s="33"/>
      <c r="L13" s="33"/>
      <c r="M13" s="33"/>
    </row>
    <row r="14" spans="1:13" ht="15.95" customHeight="1">
      <c r="A14" s="31"/>
      <c r="B14" s="43"/>
      <c r="C14" s="43"/>
      <c r="D14" s="43"/>
      <c r="E14" s="43"/>
      <c r="F14" s="43"/>
      <c r="G14" s="43"/>
      <c r="H14" s="43"/>
      <c r="I14" s="34"/>
      <c r="J14" s="33"/>
      <c r="K14" s="33"/>
      <c r="L14" s="33"/>
      <c r="M14" s="33"/>
    </row>
    <row r="15" spans="1:13" ht="15.95" customHeight="1">
      <c r="A15" s="28" t="s">
        <v>3</v>
      </c>
      <c r="B15" s="78" t="s">
        <v>153</v>
      </c>
      <c r="C15" s="78"/>
      <c r="D15" s="78"/>
      <c r="E15" s="78"/>
      <c r="F15" s="78"/>
      <c r="G15" s="78"/>
      <c r="H15" s="78"/>
      <c r="I15" s="34"/>
      <c r="J15" s="33"/>
      <c r="K15" s="33"/>
      <c r="L15" s="33"/>
      <c r="M15" s="33"/>
    </row>
    <row r="16" spans="1:13" ht="15.95" customHeight="1" thickBot="1">
      <c r="A16" s="9">
        <f>INDEX('Point Grid'!$C$8:$I$32,MATCH($A$1,'Point Grid'!$A$8:$A$32,0),MATCH(A15,'Point Grid'!$C$7:$I$7,0))</f>
        <v>1</v>
      </c>
      <c r="B16" s="78"/>
      <c r="C16" s="78"/>
      <c r="D16" s="78"/>
      <c r="E16" s="78"/>
      <c r="F16" s="78"/>
      <c r="G16" s="78"/>
      <c r="H16" s="78"/>
      <c r="I16" s="34"/>
      <c r="J16" s="33"/>
      <c r="K16" s="33"/>
      <c r="L16" s="33"/>
      <c r="M16" s="33"/>
    </row>
    <row r="17" spans="1:13" ht="15.95" customHeight="1" thickBot="1">
      <c r="A17" s="5"/>
      <c r="B17" s="43"/>
      <c r="C17" s="43"/>
      <c r="D17" s="43"/>
      <c r="E17" s="43"/>
      <c r="F17" s="43"/>
      <c r="G17" s="43"/>
      <c r="H17" s="43"/>
      <c r="I17" s="34"/>
      <c r="J17" s="33"/>
      <c r="K17" s="33"/>
      <c r="L17" s="33"/>
      <c r="M17" s="33"/>
    </row>
    <row r="18" spans="1:13" ht="15.95" customHeight="1" thickBot="1">
      <c r="A18" s="32"/>
      <c r="B18" s="35"/>
      <c r="C18" s="35"/>
      <c r="D18" s="35"/>
      <c r="E18" s="35"/>
      <c r="F18" s="35"/>
      <c r="G18" s="35"/>
      <c r="H18" s="35"/>
      <c r="I18" s="36"/>
      <c r="J18" s="33"/>
      <c r="K18" s="33"/>
      <c r="L18" s="33"/>
      <c r="M18" s="33"/>
    </row>
    <row r="19" spans="1:13">
      <c r="B19" s="33"/>
      <c r="C19" s="33"/>
      <c r="D19" s="33"/>
      <c r="E19" s="33"/>
      <c r="F19" s="33"/>
      <c r="G19" s="33"/>
      <c r="H19" s="33"/>
      <c r="I19" s="33"/>
      <c r="J19" s="33"/>
      <c r="K19" s="33"/>
      <c r="L19" s="33"/>
      <c r="M19" s="33"/>
    </row>
    <row r="20" spans="1:13">
      <c r="B20" s="33"/>
      <c r="C20" s="33"/>
      <c r="D20" s="33"/>
      <c r="E20" s="33"/>
      <c r="F20" s="33"/>
      <c r="G20" s="33"/>
      <c r="H20" s="33"/>
      <c r="I20" s="33"/>
      <c r="J20" s="33"/>
      <c r="K20" s="33"/>
      <c r="L20" s="33"/>
      <c r="M20" s="33"/>
    </row>
    <row r="21" spans="1:13">
      <c r="B21" s="33"/>
      <c r="C21" s="33"/>
      <c r="D21" s="33"/>
      <c r="E21" s="33"/>
      <c r="F21" s="33"/>
      <c r="G21" s="33"/>
      <c r="H21" s="33"/>
      <c r="I21" s="33"/>
      <c r="J21" s="33"/>
      <c r="K21" s="33"/>
      <c r="L21" s="33"/>
      <c r="M21" s="33"/>
    </row>
    <row r="22" spans="1:13">
      <c r="B22" s="33"/>
      <c r="C22" s="33"/>
      <c r="D22" s="33"/>
      <c r="E22" s="33"/>
      <c r="F22" s="33"/>
      <c r="G22" s="33"/>
      <c r="H22" s="33"/>
      <c r="I22" s="33"/>
      <c r="J22" s="33"/>
      <c r="K22" s="33"/>
      <c r="L22" s="33"/>
      <c r="M22" s="33"/>
    </row>
    <row r="23" spans="1:13">
      <c r="B23" s="33"/>
      <c r="C23" s="33"/>
      <c r="D23" s="33"/>
      <c r="E23" s="33"/>
      <c r="F23" s="33"/>
      <c r="G23" s="33"/>
      <c r="H23" s="33"/>
      <c r="I23" s="33"/>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sheetData>
  <mergeCells count="6">
    <mergeCell ref="B15:H16"/>
    <mergeCell ref="H1:I1"/>
    <mergeCell ref="B11:H12"/>
    <mergeCell ref="B3:H4"/>
    <mergeCell ref="B6:H7"/>
    <mergeCell ref="B8:H9"/>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50"/>
  <sheetViews>
    <sheetView zoomScaleNormal="100" workbookViewId="0"/>
  </sheetViews>
  <sheetFormatPr defaultColWidth="9.140625" defaultRowHeight="15"/>
  <cols>
    <col min="1" max="1" width="9.140625" style="25"/>
    <col min="2" max="2" width="25.85546875" style="25" customWidth="1"/>
    <col min="3" max="3" width="13.7109375" style="25" customWidth="1"/>
    <col min="4" max="4" width="22.85546875" style="25" customWidth="1"/>
    <col min="5" max="5" width="13.7109375" style="25" customWidth="1"/>
    <col min="6" max="9" width="11.42578125" style="25" customWidth="1"/>
    <col min="10" max="16384" width="9.140625" style="25"/>
  </cols>
  <sheetData>
    <row r="1" spans="1:13" ht="15.95" customHeight="1">
      <c r="A1" s="7">
        <v>15</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78" t="s">
        <v>154</v>
      </c>
      <c r="C3" s="78"/>
      <c r="D3" s="78"/>
      <c r="E3" s="78"/>
      <c r="F3" s="78"/>
      <c r="G3" s="78"/>
      <c r="H3" s="78"/>
      <c r="I3" s="23"/>
      <c r="J3" s="33"/>
      <c r="K3" s="33"/>
      <c r="L3" s="33"/>
      <c r="M3" s="33"/>
    </row>
    <row r="4" spans="1:13" ht="15.95" customHeight="1">
      <c r="A4" s="9">
        <f>INDEX('Point Grid'!B:B,MATCH('15'!A1,'Point Grid'!A:A,0))</f>
        <v>6</v>
      </c>
      <c r="B4" s="78"/>
      <c r="C4" s="78"/>
      <c r="D4" s="78"/>
      <c r="E4" s="78"/>
      <c r="F4" s="78"/>
      <c r="G4" s="78"/>
      <c r="H4" s="78"/>
      <c r="I4" s="23"/>
      <c r="J4" s="33"/>
      <c r="K4" s="33"/>
      <c r="L4" s="33"/>
      <c r="M4" s="33"/>
    </row>
    <row r="5" spans="1:13" ht="15.95" customHeight="1">
      <c r="A5" s="9"/>
      <c r="B5" s="78"/>
      <c r="C5" s="78"/>
      <c r="D5" s="78"/>
      <c r="E5" s="78"/>
      <c r="F5" s="78"/>
      <c r="G5" s="78"/>
      <c r="H5" s="78"/>
      <c r="I5" s="23"/>
      <c r="J5" s="33"/>
      <c r="K5" s="33"/>
      <c r="L5" s="33"/>
      <c r="M5" s="33"/>
    </row>
    <row r="6" spans="1:13" ht="32.1" customHeight="1">
      <c r="A6" s="9"/>
      <c r="B6" s="65" t="s">
        <v>160</v>
      </c>
      <c r="C6" s="61">
        <v>1000</v>
      </c>
      <c r="D6" s="65" t="s">
        <v>159</v>
      </c>
      <c r="E6" s="61">
        <v>200</v>
      </c>
      <c r="F6" s="40"/>
      <c r="G6" s="40"/>
      <c r="H6" s="40"/>
      <c r="I6" s="23"/>
      <c r="J6" s="33"/>
      <c r="K6" s="33"/>
      <c r="L6" s="33"/>
      <c r="M6" s="33"/>
    </row>
    <row r="7" spans="1:13" ht="32.1" customHeight="1">
      <c r="A7" s="9"/>
      <c r="B7" s="65" t="s">
        <v>155</v>
      </c>
      <c r="C7" s="61">
        <v>45000</v>
      </c>
      <c r="D7" s="65" t="s">
        <v>161</v>
      </c>
      <c r="E7" s="61">
        <v>40000</v>
      </c>
      <c r="F7" s="40"/>
      <c r="G7" s="40"/>
      <c r="H7" s="40"/>
      <c r="I7" s="23"/>
      <c r="J7" s="33"/>
      <c r="K7" s="33"/>
      <c r="L7" s="33"/>
      <c r="M7" s="33"/>
    </row>
    <row r="8" spans="1:13" ht="32.1" customHeight="1">
      <c r="A8" s="9"/>
      <c r="B8" s="65" t="s">
        <v>156</v>
      </c>
      <c r="C8" s="61">
        <v>15000</v>
      </c>
      <c r="D8" s="65" t="s">
        <v>162</v>
      </c>
      <c r="E8" s="61">
        <v>10000</v>
      </c>
      <c r="F8" s="40"/>
      <c r="G8" s="40"/>
      <c r="H8" s="40"/>
      <c r="I8" s="23"/>
      <c r="J8" s="33"/>
      <c r="K8" s="33"/>
      <c r="L8" s="33"/>
      <c r="M8" s="33"/>
    </row>
    <row r="9" spans="1:13" ht="15.95" customHeight="1">
      <c r="A9" s="9"/>
      <c r="B9" s="65" t="s">
        <v>64</v>
      </c>
      <c r="C9" s="61">
        <v>500</v>
      </c>
      <c r="D9" s="65" t="s">
        <v>163</v>
      </c>
      <c r="E9" s="61">
        <v>1500</v>
      </c>
      <c r="F9" s="40"/>
      <c r="G9" s="40"/>
      <c r="H9" s="40"/>
      <c r="I9" s="23"/>
      <c r="J9" s="33"/>
      <c r="K9" s="33"/>
      <c r="L9" s="33"/>
      <c r="M9" s="33"/>
    </row>
    <row r="10" spans="1:13" ht="32.1" customHeight="1">
      <c r="A10" s="9"/>
      <c r="B10" s="65" t="s">
        <v>157</v>
      </c>
      <c r="C10" s="61">
        <v>3000</v>
      </c>
      <c r="D10" s="65" t="s">
        <v>164</v>
      </c>
      <c r="E10" s="61">
        <v>5000</v>
      </c>
      <c r="F10" s="40"/>
      <c r="G10" s="40"/>
      <c r="H10" s="40"/>
      <c r="I10" s="23"/>
      <c r="J10" s="33"/>
      <c r="K10" s="33"/>
      <c r="L10" s="33"/>
      <c r="M10" s="33"/>
    </row>
    <row r="11" spans="1:13" ht="32.1" customHeight="1">
      <c r="A11" s="9"/>
      <c r="B11" s="65" t="s">
        <v>158</v>
      </c>
      <c r="C11" s="61">
        <v>12000</v>
      </c>
      <c r="D11" s="65" t="s">
        <v>165</v>
      </c>
      <c r="E11" s="61">
        <v>2000</v>
      </c>
      <c r="F11" s="40"/>
      <c r="G11" s="40"/>
      <c r="H11" s="40"/>
      <c r="I11" s="23"/>
      <c r="J11" s="33"/>
      <c r="K11" s="33"/>
      <c r="L11" s="33"/>
      <c r="M11" s="33"/>
    </row>
    <row r="12" spans="1:13" ht="15.95" customHeight="1">
      <c r="A12" s="9"/>
      <c r="B12" s="60" t="s">
        <v>166</v>
      </c>
      <c r="C12" s="61">
        <v>1900</v>
      </c>
      <c r="D12" s="60" t="s">
        <v>167</v>
      </c>
      <c r="E12" s="61">
        <v>650</v>
      </c>
      <c r="F12" s="40"/>
      <c r="G12" s="40"/>
      <c r="H12" s="40"/>
      <c r="I12" s="23"/>
      <c r="J12" s="33"/>
      <c r="K12" s="33"/>
      <c r="L12" s="33"/>
      <c r="M12" s="33"/>
    </row>
    <row r="13" spans="1:13" ht="15.95" customHeight="1">
      <c r="A13" s="9"/>
      <c r="B13" s="41"/>
      <c r="C13" s="41"/>
      <c r="D13" s="41"/>
      <c r="E13" s="40"/>
      <c r="F13" s="40"/>
      <c r="G13" s="40"/>
      <c r="H13" s="40"/>
      <c r="I13" s="23"/>
      <c r="J13" s="33"/>
      <c r="K13" s="33"/>
      <c r="L13" s="33"/>
      <c r="M13" s="33"/>
    </row>
    <row r="14" spans="1:13" ht="32.1" customHeight="1">
      <c r="A14" s="9"/>
      <c r="B14" s="65" t="s">
        <v>168</v>
      </c>
      <c r="C14" s="61">
        <v>90000</v>
      </c>
      <c r="D14" s="65" t="s">
        <v>172</v>
      </c>
      <c r="E14" s="61">
        <v>8000</v>
      </c>
      <c r="F14" s="40"/>
      <c r="G14" s="40"/>
      <c r="H14" s="40"/>
      <c r="I14" s="23"/>
      <c r="J14" s="33"/>
      <c r="K14" s="33"/>
      <c r="L14" s="33"/>
      <c r="M14" s="33"/>
    </row>
    <row r="15" spans="1:13" ht="48" customHeight="1">
      <c r="A15" s="9"/>
      <c r="B15" s="65" t="s">
        <v>169</v>
      </c>
      <c r="C15" s="61">
        <v>19000</v>
      </c>
      <c r="D15" s="65" t="s">
        <v>173</v>
      </c>
      <c r="E15" s="61">
        <v>3500</v>
      </c>
      <c r="F15" s="40"/>
      <c r="G15" s="40"/>
      <c r="H15" s="40"/>
      <c r="I15" s="23"/>
      <c r="J15" s="33"/>
      <c r="K15" s="33"/>
      <c r="L15" s="33"/>
      <c r="M15" s="33"/>
    </row>
    <row r="16" spans="1:13" ht="48" customHeight="1">
      <c r="A16" s="9"/>
      <c r="B16" s="65" t="s">
        <v>170</v>
      </c>
      <c r="C16" s="61">
        <v>20000</v>
      </c>
      <c r="D16" s="65" t="s">
        <v>174</v>
      </c>
      <c r="E16" s="61">
        <v>4000</v>
      </c>
      <c r="F16" s="40"/>
      <c r="G16" s="40"/>
      <c r="H16" s="40"/>
      <c r="I16" s="23"/>
      <c r="J16" s="33"/>
      <c r="K16" s="33"/>
      <c r="L16" s="33"/>
      <c r="M16" s="33"/>
    </row>
    <row r="17" spans="1:13" ht="48" customHeight="1">
      <c r="A17" s="9"/>
      <c r="B17" s="65" t="s">
        <v>171</v>
      </c>
      <c r="C17" s="61">
        <v>11000</v>
      </c>
      <c r="D17" s="65" t="s">
        <v>175</v>
      </c>
      <c r="E17" s="61">
        <v>2500</v>
      </c>
      <c r="F17" s="40"/>
      <c r="G17" s="40"/>
      <c r="H17" s="40"/>
      <c r="I17" s="23"/>
      <c r="J17" s="33"/>
      <c r="K17" s="33"/>
      <c r="L17" s="33"/>
      <c r="M17" s="33"/>
    </row>
    <row r="18" spans="1:13" ht="15.95" customHeight="1">
      <c r="A18" s="9"/>
      <c r="B18" s="41"/>
      <c r="C18" s="41"/>
      <c r="D18" s="41"/>
      <c r="E18" s="40"/>
      <c r="F18" s="40"/>
      <c r="G18" s="40"/>
      <c r="H18" s="40"/>
      <c r="I18" s="23"/>
      <c r="J18" s="33"/>
      <c r="K18" s="33"/>
      <c r="L18" s="33"/>
      <c r="M18" s="33"/>
    </row>
    <row r="19" spans="1:13" ht="15.95" customHeight="1">
      <c r="A19" s="9"/>
      <c r="B19" s="42" t="s">
        <v>176</v>
      </c>
      <c r="C19" s="41"/>
      <c r="D19" s="41"/>
      <c r="E19" s="40"/>
      <c r="F19" s="40"/>
      <c r="G19" s="40"/>
      <c r="H19" s="40"/>
      <c r="I19" s="23"/>
      <c r="J19" s="33"/>
      <c r="K19" s="33"/>
      <c r="L19" s="33"/>
      <c r="M19" s="33"/>
    </row>
    <row r="20" spans="1:13" ht="15.95" customHeight="1">
      <c r="A20" s="9"/>
      <c r="B20" s="41"/>
      <c r="C20" s="41"/>
      <c r="D20" s="41"/>
      <c r="E20" s="40"/>
      <c r="F20" s="40"/>
      <c r="G20" s="40"/>
      <c r="H20" s="40"/>
      <c r="I20" s="23"/>
      <c r="J20" s="33"/>
      <c r="K20" s="33"/>
      <c r="L20" s="33"/>
      <c r="M20" s="33"/>
    </row>
    <row r="21" spans="1:13" ht="15.95" customHeight="1">
      <c r="A21" s="9"/>
      <c r="B21" s="84" t="s">
        <v>177</v>
      </c>
      <c r="C21" s="84"/>
      <c r="D21" s="84"/>
      <c r="E21" s="40"/>
      <c r="F21" s="40"/>
      <c r="G21" s="40"/>
      <c r="H21" s="40"/>
      <c r="I21" s="23"/>
      <c r="J21" s="33"/>
      <c r="K21" s="33"/>
      <c r="L21" s="33"/>
      <c r="M21" s="33"/>
    </row>
    <row r="22" spans="1:13" ht="15.95" customHeight="1">
      <c r="A22" s="9"/>
      <c r="B22" s="87" t="s">
        <v>181</v>
      </c>
      <c r="C22" s="59" t="s">
        <v>178</v>
      </c>
      <c r="D22" s="61">
        <v>3700</v>
      </c>
      <c r="E22" s="40"/>
      <c r="F22" s="40"/>
      <c r="G22" s="40"/>
      <c r="H22" s="40"/>
      <c r="I22" s="23"/>
      <c r="J22" s="33"/>
      <c r="K22" s="33"/>
      <c r="L22" s="33"/>
      <c r="M22" s="33"/>
    </row>
    <row r="23" spans="1:13" ht="15.95" customHeight="1">
      <c r="A23" s="9"/>
      <c r="B23" s="87"/>
      <c r="C23" s="59" t="s">
        <v>179</v>
      </c>
      <c r="D23" s="61">
        <v>150</v>
      </c>
      <c r="E23" s="40"/>
      <c r="F23" s="40"/>
      <c r="G23" s="40"/>
      <c r="H23" s="40"/>
      <c r="I23" s="23"/>
      <c r="J23" s="33"/>
      <c r="K23" s="33"/>
      <c r="L23" s="33"/>
      <c r="M23" s="33"/>
    </row>
    <row r="24" spans="1:13" ht="15.95" customHeight="1">
      <c r="A24" s="9"/>
      <c r="B24" s="87" t="s">
        <v>182</v>
      </c>
      <c r="C24" s="59" t="s">
        <v>178</v>
      </c>
      <c r="D24" s="61">
        <v>250</v>
      </c>
      <c r="E24" s="40"/>
      <c r="F24" s="40"/>
      <c r="G24" s="40"/>
      <c r="H24" s="40"/>
      <c r="I24" s="23"/>
      <c r="J24" s="33"/>
      <c r="K24" s="33"/>
      <c r="L24" s="33"/>
      <c r="M24" s="33"/>
    </row>
    <row r="25" spans="1:13" ht="15.95" customHeight="1">
      <c r="A25" s="9"/>
      <c r="B25" s="87"/>
      <c r="C25" s="59" t="s">
        <v>179</v>
      </c>
      <c r="D25" s="61">
        <v>50</v>
      </c>
      <c r="E25" s="40"/>
      <c r="F25" s="40"/>
      <c r="G25" s="40"/>
      <c r="H25" s="40"/>
      <c r="I25" s="23"/>
      <c r="J25" s="33"/>
      <c r="K25" s="33"/>
      <c r="L25" s="33"/>
      <c r="M25" s="33"/>
    </row>
    <row r="26" spans="1:13" ht="15.95" customHeight="1">
      <c r="A26" s="9"/>
      <c r="B26" s="59" t="s">
        <v>180</v>
      </c>
      <c r="C26" s="59"/>
      <c r="D26" s="61">
        <v>0</v>
      </c>
      <c r="E26" s="40"/>
      <c r="F26" s="40"/>
      <c r="G26" s="40"/>
      <c r="H26" s="40"/>
      <c r="I26" s="23"/>
      <c r="J26" s="33"/>
      <c r="K26" s="33"/>
      <c r="L26" s="33"/>
      <c r="M26" s="33"/>
    </row>
    <row r="27" spans="1:13" ht="15.95" customHeight="1">
      <c r="A27" s="9"/>
      <c r="B27" s="41"/>
      <c r="C27" s="41"/>
      <c r="D27" s="41"/>
      <c r="E27" s="40"/>
      <c r="F27" s="40"/>
      <c r="G27" s="40"/>
      <c r="H27" s="40"/>
      <c r="I27" s="23"/>
      <c r="J27" s="33"/>
      <c r="K27" s="33"/>
      <c r="L27" s="33"/>
      <c r="M27" s="33"/>
    </row>
    <row r="28" spans="1:13" ht="15.95" customHeight="1">
      <c r="A28" s="9"/>
      <c r="B28" s="87" t="s">
        <v>183</v>
      </c>
      <c r="C28" s="87"/>
      <c r="D28" s="61">
        <v>7500</v>
      </c>
      <c r="E28" s="40"/>
      <c r="F28" s="40"/>
      <c r="G28" s="40"/>
      <c r="H28" s="40"/>
      <c r="I28" s="23"/>
      <c r="J28" s="33"/>
      <c r="K28" s="33"/>
      <c r="L28" s="33"/>
      <c r="M28" s="33"/>
    </row>
    <row r="29" spans="1:13" ht="15.95" customHeight="1">
      <c r="A29" s="9"/>
      <c r="B29" s="87" t="s">
        <v>184</v>
      </c>
      <c r="C29" s="87"/>
      <c r="D29" s="61">
        <v>0</v>
      </c>
      <c r="E29" s="40"/>
      <c r="F29" s="40"/>
      <c r="G29" s="40"/>
      <c r="H29" s="40"/>
      <c r="I29" s="23"/>
      <c r="J29" s="33"/>
      <c r="K29" s="33"/>
      <c r="L29" s="33"/>
      <c r="M29" s="33"/>
    </row>
    <row r="30" spans="1:13" ht="15.95" customHeight="1">
      <c r="A30" s="30"/>
      <c r="B30" s="87" t="s">
        <v>185</v>
      </c>
      <c r="C30" s="87"/>
      <c r="D30" s="61">
        <v>180</v>
      </c>
      <c r="E30" s="40"/>
      <c r="F30" s="42"/>
      <c r="G30" s="40"/>
      <c r="H30" s="40"/>
      <c r="I30" s="23"/>
      <c r="J30" s="33"/>
      <c r="K30" s="33"/>
      <c r="L30" s="33"/>
      <c r="M30" s="33"/>
    </row>
    <row r="31" spans="1:13" ht="15.95" customHeight="1">
      <c r="A31" s="28"/>
      <c r="B31" s="87" t="s">
        <v>186</v>
      </c>
      <c r="C31" s="87"/>
      <c r="D31" s="61">
        <v>0</v>
      </c>
      <c r="E31" s="40"/>
      <c r="F31" s="42"/>
      <c r="G31" s="40"/>
      <c r="H31" s="40"/>
      <c r="I31" s="23"/>
      <c r="J31" s="33"/>
      <c r="K31" s="33"/>
      <c r="L31" s="33"/>
      <c r="M31" s="33"/>
    </row>
    <row r="32" spans="1:13" ht="15.95" customHeight="1">
      <c r="A32" s="31"/>
      <c r="B32" s="87" t="s">
        <v>187</v>
      </c>
      <c r="C32" s="87"/>
      <c r="D32" s="61">
        <v>0</v>
      </c>
      <c r="E32" s="43"/>
      <c r="F32" s="43"/>
      <c r="G32" s="43"/>
      <c r="H32" s="43"/>
      <c r="I32" s="34"/>
      <c r="J32" s="33"/>
      <c r="K32" s="33"/>
      <c r="L32" s="33"/>
      <c r="M32" s="33"/>
    </row>
    <row r="33" spans="1:13" ht="15.95" customHeight="1">
      <c r="A33" s="31"/>
      <c r="B33" s="42"/>
      <c r="C33" s="42"/>
      <c r="D33" s="43"/>
      <c r="E33" s="43"/>
      <c r="F33" s="43"/>
      <c r="G33" s="43"/>
      <c r="H33" s="43"/>
      <c r="I33" s="34"/>
      <c r="J33" s="33"/>
      <c r="K33" s="33"/>
      <c r="L33" s="33"/>
      <c r="M33" s="33"/>
    </row>
    <row r="34" spans="1:13" ht="15.95" customHeight="1">
      <c r="A34" s="28" t="s">
        <v>2</v>
      </c>
      <c r="B34" s="78"/>
      <c r="C34" s="78"/>
      <c r="D34" s="78"/>
      <c r="E34" s="78"/>
      <c r="F34" s="78"/>
      <c r="G34" s="78"/>
      <c r="H34" s="78"/>
      <c r="I34" s="34"/>
      <c r="J34" s="33"/>
      <c r="K34" s="33"/>
      <c r="L34" s="33"/>
      <c r="M34" s="33"/>
    </row>
    <row r="35" spans="1:13" ht="15.95" customHeight="1" thickBot="1">
      <c r="A35" s="9">
        <f>INDEX('Point Grid'!$C$8:$I$32,MATCH($A$1,'Point Grid'!$A$8:$A$32,0),MATCH(A34,'Point Grid'!$C$7:$I$7,0))</f>
        <v>6</v>
      </c>
      <c r="B35" s="78"/>
      <c r="C35" s="78"/>
      <c r="D35" s="78"/>
      <c r="E35" s="78"/>
      <c r="F35" s="78"/>
      <c r="G35" s="78"/>
      <c r="H35" s="78"/>
      <c r="I35" s="34"/>
      <c r="J35" s="33"/>
      <c r="K35" s="33"/>
      <c r="L35" s="33"/>
      <c r="M35" s="33"/>
    </row>
    <row r="36" spans="1:13" ht="15.95" customHeight="1" thickBot="1">
      <c r="A36" s="5"/>
      <c r="B36" s="43"/>
      <c r="C36" s="43"/>
      <c r="D36" s="43"/>
      <c r="E36" s="43"/>
      <c r="F36" s="43"/>
      <c r="G36" s="43"/>
      <c r="H36" s="43"/>
      <c r="I36" s="34"/>
      <c r="J36" s="33"/>
      <c r="K36" s="33"/>
      <c r="L36" s="33"/>
      <c r="M36" s="33"/>
    </row>
    <row r="37" spans="1:13" ht="15.95" customHeight="1" thickBot="1">
      <c r="A37" s="32"/>
      <c r="B37" s="35"/>
      <c r="C37" s="35"/>
      <c r="D37" s="35"/>
      <c r="E37" s="35"/>
      <c r="F37" s="35"/>
      <c r="G37" s="35"/>
      <c r="H37" s="35"/>
      <c r="I37" s="36"/>
      <c r="J37" s="33"/>
      <c r="K37" s="33"/>
      <c r="L37" s="33"/>
      <c r="M37" s="33"/>
    </row>
    <row r="38" spans="1:13">
      <c r="B38" s="33"/>
      <c r="C38" s="33"/>
      <c r="D38" s="33"/>
      <c r="E38" s="33"/>
      <c r="F38" s="33"/>
      <c r="G38" s="33"/>
      <c r="H38" s="33"/>
      <c r="I38" s="33"/>
      <c r="J38" s="33"/>
      <c r="K38" s="33"/>
      <c r="L38" s="33"/>
      <c r="M38" s="33"/>
    </row>
    <row r="39" spans="1:13">
      <c r="B39" s="33"/>
      <c r="C39" s="33"/>
      <c r="D39" s="33"/>
      <c r="E39" s="33"/>
      <c r="F39" s="33"/>
      <c r="G39" s="33"/>
      <c r="H39" s="33"/>
      <c r="I39" s="33"/>
      <c r="J39" s="33"/>
      <c r="K39" s="33"/>
      <c r="L39" s="33"/>
      <c r="M39" s="33"/>
    </row>
    <row r="40" spans="1:13">
      <c r="B40" s="33"/>
      <c r="C40" s="33"/>
      <c r="D40" s="33"/>
      <c r="E40" s="33"/>
      <c r="F40" s="33"/>
      <c r="G40" s="33"/>
      <c r="H40" s="33"/>
      <c r="I40" s="33"/>
      <c r="J40" s="33"/>
      <c r="K40" s="33"/>
      <c r="L40" s="33"/>
      <c r="M40" s="33"/>
    </row>
    <row r="41" spans="1:13">
      <c r="B41" s="33"/>
      <c r="C41" s="33"/>
      <c r="D41" s="33"/>
      <c r="E41" s="33"/>
      <c r="F41" s="33"/>
      <c r="G41" s="33"/>
      <c r="H41" s="33"/>
      <c r="I41" s="33"/>
      <c r="J41" s="33"/>
      <c r="K41" s="33"/>
      <c r="L41" s="33"/>
      <c r="M41" s="33"/>
    </row>
    <row r="42" spans="1:13">
      <c r="B42" s="33"/>
      <c r="C42" s="33"/>
      <c r="D42" s="33"/>
      <c r="E42" s="33"/>
      <c r="F42" s="33"/>
      <c r="G42" s="33"/>
      <c r="H42" s="33"/>
      <c r="I42" s="33"/>
      <c r="J42" s="33"/>
      <c r="K42" s="33"/>
      <c r="L42" s="33"/>
      <c r="M42" s="33"/>
    </row>
    <row r="43" spans="1:13">
      <c r="B43" s="33"/>
      <c r="C43" s="33"/>
      <c r="D43" s="33"/>
      <c r="E43" s="33"/>
      <c r="F43" s="33"/>
      <c r="G43" s="33"/>
      <c r="H43" s="33"/>
      <c r="I43" s="33"/>
      <c r="J43" s="33"/>
      <c r="K43" s="33"/>
      <c r="L43" s="33"/>
      <c r="M43" s="33"/>
    </row>
    <row r="44" spans="1:13">
      <c r="B44" s="33"/>
      <c r="C44" s="33"/>
      <c r="D44" s="33"/>
      <c r="E44" s="33"/>
      <c r="F44" s="33"/>
      <c r="G44" s="33"/>
      <c r="H44" s="33"/>
      <c r="I44" s="33"/>
      <c r="J44" s="33"/>
      <c r="K44" s="33"/>
      <c r="L44" s="33"/>
      <c r="M44" s="33"/>
    </row>
    <row r="45" spans="1:13">
      <c r="B45" s="33"/>
      <c r="C45" s="33"/>
      <c r="D45" s="33"/>
      <c r="E45" s="33"/>
      <c r="F45" s="33"/>
      <c r="G45" s="33"/>
      <c r="H45" s="33"/>
      <c r="I45" s="33"/>
      <c r="J45" s="33"/>
      <c r="K45" s="33"/>
      <c r="L45" s="33"/>
      <c r="M45" s="33"/>
    </row>
    <row r="46" spans="1:13">
      <c r="B46" s="33"/>
      <c r="C46" s="33"/>
      <c r="D46" s="33"/>
      <c r="E46" s="33"/>
      <c r="F46" s="33"/>
      <c r="G46" s="33"/>
      <c r="H46" s="33"/>
      <c r="I46" s="33"/>
      <c r="J46" s="33"/>
      <c r="K46" s="33"/>
      <c r="L46" s="33"/>
      <c r="M46" s="33"/>
    </row>
    <row r="47" spans="1:13">
      <c r="B47" s="33"/>
      <c r="C47" s="33"/>
      <c r="D47" s="33"/>
      <c r="E47" s="33"/>
      <c r="F47" s="33"/>
      <c r="G47" s="33"/>
      <c r="H47" s="33"/>
      <c r="I47" s="33"/>
      <c r="J47" s="33"/>
      <c r="K47" s="33"/>
      <c r="L47" s="33"/>
      <c r="M47" s="33"/>
    </row>
    <row r="48" spans="1:13">
      <c r="B48" s="33"/>
      <c r="C48" s="33"/>
      <c r="D48" s="33"/>
      <c r="E48" s="33"/>
      <c r="F48" s="33"/>
      <c r="G48" s="33"/>
      <c r="H48" s="33"/>
      <c r="I48" s="33"/>
      <c r="J48" s="33"/>
      <c r="K48" s="33"/>
      <c r="L48" s="33"/>
      <c r="M48" s="33"/>
    </row>
    <row r="49" spans="2:13">
      <c r="B49" s="33"/>
      <c r="C49" s="33"/>
      <c r="D49" s="33"/>
      <c r="E49" s="33"/>
      <c r="F49" s="33"/>
      <c r="G49" s="33"/>
      <c r="H49" s="33"/>
      <c r="I49" s="33"/>
      <c r="J49" s="33"/>
      <c r="K49" s="33"/>
      <c r="L49" s="33"/>
      <c r="M49" s="33"/>
    </row>
    <row r="50" spans="2:13">
      <c r="B50" s="33"/>
      <c r="C50" s="33"/>
      <c r="D50" s="33"/>
      <c r="E50" s="33"/>
      <c r="F50" s="33"/>
      <c r="G50" s="33"/>
      <c r="H50" s="33"/>
      <c r="I50" s="33"/>
      <c r="J50" s="33"/>
      <c r="K50" s="33"/>
      <c r="L50" s="33"/>
      <c r="M50" s="33"/>
    </row>
  </sheetData>
  <mergeCells count="11">
    <mergeCell ref="H1:I1"/>
    <mergeCell ref="B34:H35"/>
    <mergeCell ref="B3:H5"/>
    <mergeCell ref="B22:B23"/>
    <mergeCell ref="B24:B25"/>
    <mergeCell ref="B21:D21"/>
    <mergeCell ref="B28:C28"/>
    <mergeCell ref="B29:C29"/>
    <mergeCell ref="B30:C30"/>
    <mergeCell ref="B31:C31"/>
    <mergeCell ref="B32:C32"/>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2">
    <dataValidation type="decimal" allowBlank="1" showInputMessage="1" showErrorMessage="1" sqref="A31">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38"/>
  <sheetViews>
    <sheetView zoomScaleNormal="100" workbookViewId="0"/>
  </sheetViews>
  <sheetFormatPr defaultColWidth="9.140625" defaultRowHeight="15"/>
  <cols>
    <col min="1" max="1" width="9.140625" style="25"/>
    <col min="2" max="2" width="16.85546875" style="25" customWidth="1"/>
    <col min="3" max="4" width="24.140625" style="25" customWidth="1"/>
    <col min="5" max="9" width="11.42578125" style="25" customWidth="1"/>
    <col min="10" max="16384" width="9.140625" style="25"/>
  </cols>
  <sheetData>
    <row r="1" spans="1:13" ht="15.95" customHeight="1">
      <c r="A1" s="7">
        <v>16</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t="s">
        <v>188</v>
      </c>
      <c r="C3" s="40"/>
      <c r="D3" s="40"/>
      <c r="E3" s="40"/>
      <c r="F3" s="40"/>
      <c r="G3" s="40"/>
      <c r="H3" s="40"/>
      <c r="I3" s="23"/>
      <c r="J3" s="33"/>
      <c r="K3" s="33"/>
      <c r="L3" s="33"/>
      <c r="M3" s="33"/>
    </row>
    <row r="4" spans="1:13" ht="15.95" customHeight="1">
      <c r="A4" s="9">
        <f>INDEX('Point Grid'!B:B,MATCH('16'!A1,'Point Grid'!A:A,0))</f>
        <v>2.75</v>
      </c>
      <c r="B4" s="40"/>
      <c r="C4" s="40"/>
      <c r="D4" s="40"/>
      <c r="E4" s="40"/>
      <c r="F4" s="40"/>
      <c r="G4" s="40"/>
      <c r="H4" s="40"/>
      <c r="I4" s="23"/>
      <c r="J4" s="33"/>
      <c r="K4" s="33"/>
      <c r="L4" s="33"/>
      <c r="M4" s="33"/>
    </row>
    <row r="5" spans="1:13" ht="15.95" customHeight="1">
      <c r="A5" s="9"/>
      <c r="B5" s="88" t="s">
        <v>189</v>
      </c>
      <c r="C5" s="88"/>
      <c r="D5" s="88"/>
      <c r="E5" s="40"/>
      <c r="F5" s="40"/>
      <c r="G5" s="40"/>
      <c r="H5" s="40"/>
      <c r="I5" s="23"/>
      <c r="J5" s="33"/>
      <c r="K5" s="33"/>
      <c r="L5" s="33"/>
      <c r="M5" s="33"/>
    </row>
    <row r="6" spans="1:13" ht="15.95" customHeight="1">
      <c r="A6" s="9"/>
      <c r="B6" s="59" t="s">
        <v>190</v>
      </c>
      <c r="C6" s="59" t="s">
        <v>191</v>
      </c>
      <c r="D6" s="59" t="s">
        <v>192</v>
      </c>
      <c r="E6" s="40"/>
      <c r="F6" s="40"/>
      <c r="G6" s="40"/>
      <c r="H6" s="40"/>
      <c r="I6" s="23"/>
      <c r="J6" s="33"/>
      <c r="K6" s="33"/>
      <c r="L6" s="33"/>
      <c r="M6" s="33"/>
    </row>
    <row r="7" spans="1:13" ht="15.95" customHeight="1">
      <c r="A7" s="9"/>
      <c r="B7" s="59">
        <v>2001</v>
      </c>
      <c r="C7" s="61">
        <v>3645</v>
      </c>
      <c r="D7" s="61">
        <v>3645</v>
      </c>
      <c r="E7" s="40"/>
      <c r="F7" s="40"/>
      <c r="G7" s="40"/>
      <c r="H7" s="40"/>
      <c r="I7" s="23"/>
      <c r="J7" s="33"/>
      <c r="K7" s="33"/>
      <c r="L7" s="33"/>
      <c r="M7" s="33"/>
    </row>
    <row r="8" spans="1:13" ht="15.95" customHeight="1">
      <c r="A8" s="9"/>
      <c r="B8" s="59">
        <v>2002</v>
      </c>
      <c r="C8" s="61">
        <v>4050</v>
      </c>
      <c r="D8" s="61">
        <v>4050</v>
      </c>
      <c r="E8" s="40"/>
      <c r="F8" s="40"/>
      <c r="G8" s="40"/>
      <c r="H8" s="40"/>
      <c r="I8" s="23"/>
      <c r="J8" s="33"/>
      <c r="K8" s="33"/>
      <c r="L8" s="33"/>
      <c r="M8" s="33"/>
    </row>
    <row r="9" spans="1:13" ht="15.95" customHeight="1">
      <c r="A9" s="9"/>
      <c r="B9" s="59">
        <v>2003</v>
      </c>
      <c r="C9" s="61">
        <v>4320</v>
      </c>
      <c r="D9" s="61">
        <v>4320</v>
      </c>
      <c r="E9" s="40"/>
      <c r="F9" s="40"/>
      <c r="G9" s="40"/>
      <c r="H9" s="40"/>
      <c r="I9" s="23"/>
      <c r="J9" s="33"/>
      <c r="K9" s="33"/>
      <c r="L9" s="33"/>
      <c r="M9" s="33"/>
    </row>
    <row r="10" spans="1:13" ht="15.95" customHeight="1">
      <c r="A10" s="9"/>
      <c r="B10" s="59">
        <v>2004</v>
      </c>
      <c r="C10" s="61">
        <v>4590</v>
      </c>
      <c r="D10" s="61">
        <v>4590</v>
      </c>
      <c r="E10" s="40"/>
      <c r="F10" s="40"/>
      <c r="G10" s="40"/>
      <c r="H10" s="40"/>
      <c r="I10" s="23"/>
      <c r="J10" s="33"/>
      <c r="K10" s="33"/>
      <c r="L10" s="33"/>
      <c r="M10" s="33"/>
    </row>
    <row r="11" spans="1:13" ht="15.95" customHeight="1">
      <c r="A11" s="9"/>
      <c r="B11" s="59">
        <v>2005</v>
      </c>
      <c r="C11" s="61">
        <v>4725</v>
      </c>
      <c r="D11" s="61">
        <v>4725</v>
      </c>
      <c r="E11" s="40"/>
      <c r="F11" s="40"/>
      <c r="G11" s="40"/>
      <c r="H11" s="40"/>
      <c r="I11" s="23"/>
      <c r="J11" s="33"/>
      <c r="K11" s="33"/>
      <c r="L11" s="33"/>
      <c r="M11" s="33"/>
    </row>
    <row r="12" spans="1:13" ht="15.95" customHeight="1">
      <c r="A12" s="9"/>
      <c r="B12" s="59">
        <v>2006</v>
      </c>
      <c r="C12" s="61">
        <v>4995</v>
      </c>
      <c r="D12" s="61">
        <v>5258</v>
      </c>
      <c r="E12" s="40"/>
      <c r="F12" s="40"/>
      <c r="G12" s="40"/>
      <c r="H12" s="40"/>
      <c r="I12" s="23"/>
      <c r="J12" s="33"/>
      <c r="K12" s="33"/>
      <c r="L12" s="33"/>
      <c r="M12" s="33"/>
    </row>
    <row r="13" spans="1:13" ht="15.95" customHeight="1">
      <c r="A13" s="9"/>
      <c r="B13" s="59">
        <v>2007</v>
      </c>
      <c r="C13" s="61">
        <v>5130</v>
      </c>
      <c r="D13" s="61">
        <v>5700</v>
      </c>
      <c r="E13" s="40"/>
      <c r="F13" s="40"/>
      <c r="G13" s="40"/>
      <c r="H13" s="40"/>
      <c r="I13" s="23"/>
      <c r="J13" s="33"/>
      <c r="K13" s="33"/>
      <c r="L13" s="33"/>
      <c r="M13" s="33"/>
    </row>
    <row r="14" spans="1:13" ht="15.95" customHeight="1">
      <c r="A14" s="9"/>
      <c r="B14" s="59">
        <v>2008</v>
      </c>
      <c r="C14" s="61">
        <v>4860</v>
      </c>
      <c r="D14" s="61">
        <v>6075</v>
      </c>
      <c r="E14" s="40"/>
      <c r="F14" s="40"/>
      <c r="G14" s="40"/>
      <c r="H14" s="40"/>
      <c r="I14" s="23"/>
      <c r="J14" s="33"/>
      <c r="K14" s="33"/>
      <c r="L14" s="33"/>
      <c r="M14" s="33"/>
    </row>
    <row r="15" spans="1:13" ht="15.95" customHeight="1">
      <c r="A15" s="9"/>
      <c r="B15" s="59">
        <v>2009</v>
      </c>
      <c r="C15" s="61">
        <v>4455</v>
      </c>
      <c r="D15" s="61">
        <v>6854</v>
      </c>
      <c r="E15" s="40"/>
      <c r="F15" s="40"/>
      <c r="G15" s="40"/>
      <c r="H15" s="40"/>
      <c r="I15" s="23"/>
      <c r="J15" s="33"/>
      <c r="K15" s="33"/>
      <c r="L15" s="33"/>
      <c r="M15" s="33"/>
    </row>
    <row r="16" spans="1:13" ht="15.95" customHeight="1">
      <c r="A16" s="9"/>
      <c r="B16" s="59">
        <v>2010</v>
      </c>
      <c r="C16" s="61">
        <v>2700</v>
      </c>
      <c r="D16" s="61">
        <v>6750</v>
      </c>
      <c r="E16" s="40"/>
      <c r="F16" s="40"/>
      <c r="G16" s="40"/>
      <c r="H16" s="40"/>
      <c r="I16" s="23"/>
      <c r="J16" s="33"/>
      <c r="K16" s="33"/>
      <c r="L16" s="33"/>
      <c r="M16" s="33"/>
    </row>
    <row r="17" spans="1:13" ht="15.95" customHeight="1">
      <c r="A17" s="9"/>
      <c r="B17" s="41"/>
      <c r="C17" s="41"/>
      <c r="D17" s="41"/>
      <c r="E17" s="40"/>
      <c r="F17" s="40"/>
      <c r="G17" s="40"/>
      <c r="H17" s="40"/>
      <c r="I17" s="23"/>
      <c r="J17" s="33"/>
      <c r="K17" s="33"/>
      <c r="L17" s="33"/>
      <c r="M17" s="33"/>
    </row>
    <row r="18" spans="1:13" ht="32.1" customHeight="1">
      <c r="A18" s="9"/>
      <c r="B18" s="86" t="s">
        <v>193</v>
      </c>
      <c r="C18" s="86"/>
      <c r="D18" s="86"/>
      <c r="E18" s="86"/>
      <c r="F18" s="86"/>
      <c r="G18" s="86"/>
      <c r="H18" s="86"/>
      <c r="I18" s="23"/>
      <c r="J18" s="33"/>
      <c r="K18" s="33"/>
      <c r="L18" s="33"/>
      <c r="M18" s="33"/>
    </row>
    <row r="19" spans="1:13" ht="32.1" customHeight="1">
      <c r="A19" s="30"/>
      <c r="B19" s="86" t="s">
        <v>195</v>
      </c>
      <c r="C19" s="86"/>
      <c r="D19" s="86"/>
      <c r="E19" s="86"/>
      <c r="F19" s="86"/>
      <c r="G19" s="86"/>
      <c r="H19" s="86"/>
      <c r="I19" s="23"/>
      <c r="J19" s="33"/>
      <c r="K19" s="33"/>
      <c r="L19" s="33"/>
      <c r="M19" s="33"/>
    </row>
    <row r="20" spans="1:13" ht="15.95" customHeight="1">
      <c r="A20" s="28"/>
      <c r="B20" s="86" t="s">
        <v>194</v>
      </c>
      <c r="C20" s="86"/>
      <c r="D20" s="86"/>
      <c r="E20" s="86"/>
      <c r="F20" s="86"/>
      <c r="G20" s="86"/>
      <c r="H20" s="86"/>
      <c r="I20" s="23"/>
      <c r="J20" s="33"/>
      <c r="K20" s="33"/>
      <c r="L20" s="33"/>
      <c r="M20" s="33"/>
    </row>
    <row r="21" spans="1:13" ht="15.95" customHeight="1">
      <c r="A21" s="31"/>
      <c r="B21" s="43"/>
      <c r="C21" s="43"/>
      <c r="D21" s="43"/>
      <c r="E21" s="43"/>
      <c r="F21" s="43"/>
      <c r="G21" s="43"/>
      <c r="H21" s="43"/>
      <c r="I21" s="34"/>
      <c r="J21" s="33"/>
      <c r="K21" s="33"/>
      <c r="L21" s="33"/>
      <c r="M21" s="33"/>
    </row>
    <row r="22" spans="1:13" ht="15.95" customHeight="1">
      <c r="A22" s="28" t="s">
        <v>2</v>
      </c>
      <c r="B22" s="78" t="s">
        <v>196</v>
      </c>
      <c r="C22" s="78"/>
      <c r="D22" s="78"/>
      <c r="E22" s="78"/>
      <c r="F22" s="78"/>
      <c r="G22" s="78"/>
      <c r="H22" s="78"/>
      <c r="I22" s="34"/>
      <c r="J22" s="33"/>
      <c r="K22" s="33"/>
      <c r="L22" s="33"/>
      <c r="M22" s="33"/>
    </row>
    <row r="23" spans="1:13" ht="15.95" customHeight="1" thickBot="1">
      <c r="A23" s="9">
        <f>INDEX('Point Grid'!$C$8:$I$32,MATCH($A$1,'Point Grid'!$A$8:$A$32,0),MATCH(A22,'Point Grid'!$C$7:$I$7,0))</f>
        <v>2.75</v>
      </c>
      <c r="B23" s="78"/>
      <c r="C23" s="78"/>
      <c r="D23" s="78"/>
      <c r="E23" s="78"/>
      <c r="F23" s="78"/>
      <c r="G23" s="78"/>
      <c r="H23" s="78"/>
      <c r="I23" s="34"/>
      <c r="J23" s="33"/>
      <c r="K23" s="33"/>
      <c r="L23" s="33"/>
      <c r="M23" s="33"/>
    </row>
    <row r="24" spans="1:13" ht="15.95" customHeight="1" thickBot="1">
      <c r="A24" s="5"/>
      <c r="B24" s="43"/>
      <c r="C24" s="43"/>
      <c r="D24" s="43"/>
      <c r="E24" s="43"/>
      <c r="F24" s="43"/>
      <c r="G24" s="43"/>
      <c r="H24" s="43"/>
      <c r="I24" s="34"/>
      <c r="J24" s="33"/>
      <c r="K24" s="33"/>
      <c r="L24" s="33"/>
      <c r="M24" s="33"/>
    </row>
    <row r="25" spans="1:13" ht="15.95" customHeight="1" thickBot="1">
      <c r="A25" s="32"/>
      <c r="B25" s="35"/>
      <c r="C25" s="35"/>
      <c r="D25" s="35"/>
      <c r="E25" s="35"/>
      <c r="F25" s="35"/>
      <c r="G25" s="35"/>
      <c r="H25" s="35"/>
      <c r="I25" s="36"/>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row r="37" spans="2:13">
      <c r="B37" s="33"/>
      <c r="C37" s="33"/>
      <c r="D37" s="33"/>
      <c r="E37" s="33"/>
      <c r="F37" s="33"/>
      <c r="G37" s="33"/>
      <c r="H37" s="33"/>
      <c r="I37" s="33"/>
      <c r="J37" s="33"/>
      <c r="K37" s="33"/>
      <c r="L37" s="33"/>
      <c r="M37" s="33"/>
    </row>
    <row r="38" spans="2:13">
      <c r="B38" s="33"/>
      <c r="C38" s="33"/>
      <c r="D38" s="33"/>
      <c r="E38" s="33"/>
      <c r="F38" s="33"/>
      <c r="G38" s="33"/>
      <c r="H38" s="33"/>
      <c r="I38" s="33"/>
      <c r="J38" s="33"/>
      <c r="K38" s="33"/>
      <c r="L38" s="33"/>
      <c r="M38" s="33"/>
    </row>
  </sheetData>
  <mergeCells count="6">
    <mergeCell ref="H1:I1"/>
    <mergeCell ref="B22:H23"/>
    <mergeCell ref="B5:D5"/>
    <mergeCell ref="B18:H18"/>
    <mergeCell ref="B19:H19"/>
    <mergeCell ref="B20:H20"/>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2">
    <dataValidation type="decimal" allowBlank="1" showInputMessage="1" showErrorMessage="1" sqref="A2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44"/>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17</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t="s">
        <v>197</v>
      </c>
      <c r="C3" s="40"/>
      <c r="D3" s="40"/>
      <c r="E3" s="40"/>
      <c r="F3" s="40"/>
      <c r="G3" s="40"/>
      <c r="H3" s="40"/>
      <c r="I3" s="23"/>
      <c r="J3" s="33"/>
      <c r="K3" s="33"/>
      <c r="L3" s="33"/>
      <c r="M3" s="33"/>
    </row>
    <row r="4" spans="1:13" ht="15.95" customHeight="1">
      <c r="A4" s="9">
        <f>INDEX('Point Grid'!B:B,MATCH('17'!A1,'Point Grid'!A:A,0))</f>
        <v>2.25</v>
      </c>
      <c r="B4" s="40"/>
      <c r="C4" s="40"/>
      <c r="D4" s="40"/>
      <c r="E4" s="40"/>
      <c r="F4" s="40"/>
      <c r="G4" s="40"/>
      <c r="H4" s="40"/>
      <c r="I4" s="23"/>
      <c r="J4" s="33"/>
      <c r="K4" s="33"/>
      <c r="L4" s="33"/>
      <c r="M4" s="33"/>
    </row>
    <row r="5" spans="1:13" ht="15.95" customHeight="1">
      <c r="A5" s="9"/>
      <c r="B5" s="69" t="s">
        <v>198</v>
      </c>
      <c r="C5" s="41"/>
      <c r="D5" s="41"/>
      <c r="E5" s="40"/>
      <c r="F5" s="40"/>
      <c r="G5" s="40"/>
      <c r="H5" s="40"/>
      <c r="I5" s="23"/>
      <c r="J5" s="33"/>
      <c r="K5" s="33"/>
      <c r="L5" s="33"/>
      <c r="M5" s="33"/>
    </row>
    <row r="6" spans="1:13" ht="15.95" customHeight="1">
      <c r="A6" s="9"/>
      <c r="B6" s="87" t="s">
        <v>200</v>
      </c>
      <c r="C6" s="87"/>
      <c r="D6" s="59">
        <v>80</v>
      </c>
      <c r="E6" s="40"/>
      <c r="F6" s="40"/>
      <c r="G6" s="40"/>
      <c r="H6" s="40"/>
      <c r="I6" s="23"/>
      <c r="J6" s="33"/>
      <c r="K6" s="33"/>
      <c r="L6" s="33"/>
      <c r="M6" s="33"/>
    </row>
    <row r="7" spans="1:13" ht="15.95" customHeight="1">
      <c r="A7" s="9"/>
      <c r="B7" s="41"/>
      <c r="C7" s="41"/>
      <c r="D7" s="41"/>
      <c r="E7" s="40"/>
      <c r="F7" s="40"/>
      <c r="G7" s="40"/>
      <c r="H7" s="40"/>
      <c r="I7" s="23"/>
      <c r="J7" s="33"/>
      <c r="K7" s="33"/>
      <c r="L7" s="33"/>
      <c r="M7" s="33"/>
    </row>
    <row r="8" spans="1:13" ht="15.95" customHeight="1">
      <c r="A8" s="9"/>
      <c r="B8" s="69" t="s">
        <v>199</v>
      </c>
      <c r="C8" s="41"/>
      <c r="D8" s="41"/>
      <c r="E8" s="40"/>
      <c r="F8" s="40"/>
      <c r="G8" s="40"/>
      <c r="H8" s="40"/>
      <c r="I8" s="23"/>
      <c r="J8" s="33"/>
      <c r="K8" s="33"/>
      <c r="L8" s="33"/>
      <c r="M8" s="33"/>
    </row>
    <row r="9" spans="1:13" ht="15.95" customHeight="1">
      <c r="A9" s="9"/>
      <c r="B9" s="87" t="s">
        <v>201</v>
      </c>
      <c r="C9" s="87"/>
      <c r="D9" s="59">
        <v>700</v>
      </c>
      <c r="E9" s="40"/>
      <c r="F9" s="40"/>
      <c r="G9" s="40"/>
      <c r="H9" s="40"/>
      <c r="I9" s="23"/>
      <c r="J9" s="33"/>
      <c r="K9" s="33"/>
      <c r="L9" s="33"/>
      <c r="M9" s="33"/>
    </row>
    <row r="10" spans="1:13" ht="15.95" customHeight="1">
      <c r="A10" s="9"/>
      <c r="B10" s="87" t="s">
        <v>67</v>
      </c>
      <c r="C10" s="87"/>
      <c r="D10" s="59">
        <v>200</v>
      </c>
      <c r="E10" s="40"/>
      <c r="F10" s="40"/>
      <c r="G10" s="40"/>
      <c r="H10" s="40"/>
      <c r="I10" s="23"/>
      <c r="J10" s="33"/>
      <c r="K10" s="33"/>
      <c r="L10" s="33"/>
      <c r="M10" s="33"/>
    </row>
    <row r="11" spans="1:13" ht="15.95" customHeight="1">
      <c r="A11" s="9"/>
      <c r="B11" s="87" t="s">
        <v>202</v>
      </c>
      <c r="C11" s="87"/>
      <c r="D11" s="59">
        <v>15</v>
      </c>
      <c r="E11" s="40"/>
      <c r="F11" s="40"/>
      <c r="G11" s="40"/>
      <c r="H11" s="40"/>
      <c r="I11" s="23"/>
      <c r="J11" s="33"/>
      <c r="K11" s="33"/>
      <c r="L11" s="33"/>
      <c r="M11" s="33"/>
    </row>
    <row r="12" spans="1:13" ht="15.95" customHeight="1">
      <c r="A12" s="9"/>
      <c r="B12" s="87" t="s">
        <v>203</v>
      </c>
      <c r="C12" s="87"/>
      <c r="D12" s="59">
        <v>18</v>
      </c>
      <c r="E12" s="40"/>
      <c r="F12" s="40"/>
      <c r="G12" s="40"/>
      <c r="H12" s="40"/>
      <c r="I12" s="23"/>
      <c r="J12" s="33"/>
      <c r="K12" s="33"/>
      <c r="L12" s="33"/>
      <c r="M12" s="33"/>
    </row>
    <row r="13" spans="1:13" ht="15.95" customHeight="1">
      <c r="A13" s="9"/>
      <c r="B13" s="41"/>
      <c r="C13" s="41"/>
      <c r="D13" s="41"/>
      <c r="E13" s="40"/>
      <c r="F13" s="40"/>
      <c r="G13" s="40"/>
      <c r="H13" s="40"/>
      <c r="I13" s="23"/>
      <c r="J13" s="33"/>
      <c r="K13" s="33"/>
      <c r="L13" s="33"/>
      <c r="M13" s="33"/>
    </row>
    <row r="14" spans="1:13" ht="15.95" customHeight="1">
      <c r="A14" s="9"/>
      <c r="B14" s="87" t="s">
        <v>204</v>
      </c>
      <c r="C14" s="87"/>
      <c r="D14" s="59">
        <v>350</v>
      </c>
      <c r="E14" s="40"/>
      <c r="F14" s="40"/>
      <c r="G14" s="40"/>
      <c r="H14" s="40"/>
      <c r="I14" s="23"/>
      <c r="J14" s="33"/>
      <c r="K14" s="33"/>
      <c r="L14" s="33"/>
      <c r="M14" s="33"/>
    </row>
    <row r="15" spans="1:13" ht="15.95" customHeight="1">
      <c r="A15" s="9"/>
      <c r="B15" s="41"/>
      <c r="C15" s="41"/>
      <c r="D15" s="41"/>
      <c r="E15" s="40"/>
      <c r="F15" s="40"/>
      <c r="G15" s="40"/>
      <c r="H15" s="40"/>
      <c r="I15" s="23"/>
      <c r="J15" s="33"/>
      <c r="K15" s="33"/>
      <c r="L15" s="33"/>
      <c r="M15" s="33"/>
    </row>
    <row r="16" spans="1:13" ht="15.95" customHeight="1">
      <c r="A16" s="28" t="s">
        <v>2</v>
      </c>
      <c r="B16" s="78" t="s">
        <v>208</v>
      </c>
      <c r="C16" s="78"/>
      <c r="D16" s="78"/>
      <c r="E16" s="78"/>
      <c r="F16" s="78"/>
      <c r="G16" s="78"/>
      <c r="H16" s="78"/>
      <c r="I16" s="34"/>
      <c r="J16" s="33"/>
      <c r="K16" s="33"/>
      <c r="L16" s="33"/>
      <c r="M16" s="33"/>
    </row>
    <row r="17" spans="1:13" ht="15.95" customHeight="1" thickBot="1">
      <c r="A17" s="9">
        <f>INDEX('Point Grid'!$C$8:$I$32,MATCH($A$1,'Point Grid'!$A$8:$A$32,0),MATCH(A16,'Point Grid'!$C$7:$I$7,0))</f>
        <v>0.75</v>
      </c>
      <c r="B17" s="78"/>
      <c r="C17" s="78"/>
      <c r="D17" s="78"/>
      <c r="E17" s="78"/>
      <c r="F17" s="78"/>
      <c r="G17" s="78"/>
      <c r="H17" s="78"/>
      <c r="I17" s="34"/>
      <c r="J17" s="33"/>
      <c r="K17" s="33"/>
      <c r="L17" s="33"/>
      <c r="M17" s="33"/>
    </row>
    <row r="18" spans="1:13" ht="15.95" customHeight="1" thickBot="1">
      <c r="A18" s="5"/>
      <c r="B18" s="43"/>
      <c r="C18" s="43"/>
      <c r="D18" s="43"/>
      <c r="E18" s="43"/>
      <c r="F18" s="43"/>
      <c r="G18" s="43"/>
      <c r="H18" s="43"/>
      <c r="I18" s="34"/>
      <c r="J18" s="33"/>
      <c r="K18" s="33"/>
      <c r="L18" s="33"/>
      <c r="M18" s="33"/>
    </row>
    <row r="19" spans="1:13" ht="15.95" customHeight="1">
      <c r="A19" s="31"/>
      <c r="B19" s="43"/>
      <c r="C19" s="43"/>
      <c r="D19" s="43"/>
      <c r="E19" s="43"/>
      <c r="F19" s="43"/>
      <c r="G19" s="43"/>
      <c r="H19" s="43"/>
      <c r="I19" s="34"/>
      <c r="J19" s="33"/>
      <c r="K19" s="33"/>
      <c r="L19" s="33"/>
      <c r="M19" s="33"/>
    </row>
    <row r="20" spans="1:13" ht="15.95" customHeight="1">
      <c r="A20" s="28" t="s">
        <v>3</v>
      </c>
      <c r="B20" s="78" t="s">
        <v>205</v>
      </c>
      <c r="C20" s="78"/>
      <c r="D20" s="78"/>
      <c r="E20" s="78"/>
      <c r="F20" s="78"/>
      <c r="G20" s="78"/>
      <c r="H20" s="78"/>
      <c r="I20" s="34"/>
      <c r="J20" s="33"/>
      <c r="K20" s="33"/>
      <c r="L20" s="33"/>
      <c r="M20" s="33"/>
    </row>
    <row r="21" spans="1:13" ht="15.95" customHeight="1" thickBot="1">
      <c r="A21" s="9">
        <f>INDEX('Point Grid'!$C$8:$I$32,MATCH($A$1,'Point Grid'!$A$8:$A$32,0),MATCH(A20,'Point Grid'!$C$7:$I$7,0))</f>
        <v>0.5</v>
      </c>
      <c r="B21" s="78"/>
      <c r="C21" s="78"/>
      <c r="D21" s="78"/>
      <c r="E21" s="78"/>
      <c r="F21" s="78"/>
      <c r="G21" s="78"/>
      <c r="H21" s="78"/>
      <c r="I21" s="34"/>
      <c r="J21" s="33"/>
      <c r="K21" s="33"/>
      <c r="L21" s="33"/>
      <c r="M21" s="33"/>
    </row>
    <row r="22" spans="1:13" ht="15.95" customHeight="1" thickBot="1">
      <c r="A22" s="5"/>
      <c r="B22" s="43"/>
      <c r="C22" s="43"/>
      <c r="D22" s="43"/>
      <c r="E22" s="43"/>
      <c r="F22" s="43"/>
      <c r="G22" s="43"/>
      <c r="H22" s="43"/>
      <c r="I22" s="34"/>
      <c r="J22" s="33"/>
      <c r="K22" s="33"/>
      <c r="L22" s="33"/>
      <c r="M22" s="33"/>
    </row>
    <row r="23" spans="1:13" ht="15.95" customHeight="1">
      <c r="A23" s="31"/>
      <c r="B23" s="43"/>
      <c r="C23" s="43"/>
      <c r="D23" s="43"/>
      <c r="E23" s="43"/>
      <c r="F23" s="43"/>
      <c r="G23" s="43"/>
      <c r="H23" s="43"/>
      <c r="I23" s="34"/>
      <c r="J23" s="33"/>
      <c r="K23" s="33"/>
      <c r="L23" s="33"/>
      <c r="M23" s="33"/>
    </row>
    <row r="24" spans="1:13" ht="15.95" customHeight="1">
      <c r="A24" s="28" t="s">
        <v>4</v>
      </c>
      <c r="B24" s="78" t="s">
        <v>206</v>
      </c>
      <c r="C24" s="78"/>
      <c r="D24" s="78"/>
      <c r="E24" s="78"/>
      <c r="F24" s="78"/>
      <c r="G24" s="78"/>
      <c r="H24" s="78"/>
      <c r="I24" s="34"/>
      <c r="J24" s="33"/>
      <c r="K24" s="33"/>
      <c r="L24" s="33"/>
      <c r="M24" s="33"/>
    </row>
    <row r="25" spans="1:13" ht="15.95" customHeight="1" thickBot="1">
      <c r="A25" s="9">
        <f>INDEX('Point Grid'!$C$8:$I$32,MATCH($A$1,'Point Grid'!$A$8:$A$32,0),MATCH(A24,'Point Grid'!$C$7:$I$7,0))</f>
        <v>0.5</v>
      </c>
      <c r="B25" s="78"/>
      <c r="C25" s="78"/>
      <c r="D25" s="78"/>
      <c r="E25" s="78"/>
      <c r="F25" s="78"/>
      <c r="G25" s="78"/>
      <c r="H25" s="78"/>
      <c r="I25" s="34"/>
      <c r="J25" s="33"/>
      <c r="K25" s="33"/>
      <c r="L25" s="33"/>
      <c r="M25" s="33"/>
    </row>
    <row r="26" spans="1:13" ht="15.95" customHeight="1" thickBot="1">
      <c r="A26" s="5"/>
      <c r="B26" s="43"/>
      <c r="C26" s="43"/>
      <c r="D26" s="43"/>
      <c r="E26" s="43"/>
      <c r="F26" s="43"/>
      <c r="G26" s="43"/>
      <c r="H26" s="43"/>
      <c r="I26" s="34"/>
      <c r="J26" s="33"/>
      <c r="K26" s="33"/>
      <c r="L26" s="33"/>
      <c r="M26" s="33"/>
    </row>
    <row r="27" spans="1:13" ht="15.95" customHeight="1">
      <c r="A27" s="31"/>
      <c r="B27" s="43"/>
      <c r="C27" s="43"/>
      <c r="D27" s="43"/>
      <c r="E27" s="43"/>
      <c r="F27" s="43"/>
      <c r="G27" s="43"/>
      <c r="H27" s="43"/>
      <c r="I27" s="34"/>
      <c r="J27" s="33"/>
      <c r="K27" s="33"/>
      <c r="L27" s="33"/>
      <c r="M27" s="33"/>
    </row>
    <row r="28" spans="1:13" ht="15.95" customHeight="1">
      <c r="A28" s="28" t="s">
        <v>5</v>
      </c>
      <c r="B28" s="78" t="s">
        <v>207</v>
      </c>
      <c r="C28" s="78"/>
      <c r="D28" s="78"/>
      <c r="E28" s="78"/>
      <c r="F28" s="78"/>
      <c r="G28" s="78"/>
      <c r="H28" s="78"/>
      <c r="I28" s="34"/>
      <c r="J28" s="33"/>
      <c r="K28" s="33"/>
      <c r="L28" s="33"/>
      <c r="M28" s="33"/>
    </row>
    <row r="29" spans="1:13" ht="15.95" customHeight="1" thickBot="1">
      <c r="A29" s="9">
        <f>INDEX('Point Grid'!$C$8:$I$32,MATCH($A$1,'Point Grid'!$A$8:$A$32,0),MATCH(A28,'Point Grid'!$C$7:$I$7,0))</f>
        <v>0.5</v>
      </c>
      <c r="B29" s="78"/>
      <c r="C29" s="78"/>
      <c r="D29" s="78"/>
      <c r="E29" s="78"/>
      <c r="F29" s="78"/>
      <c r="G29" s="78"/>
      <c r="H29" s="78"/>
      <c r="I29" s="34"/>
      <c r="J29" s="33"/>
      <c r="K29" s="33"/>
      <c r="L29" s="33"/>
      <c r="M29" s="33"/>
    </row>
    <row r="30" spans="1:13" ht="15.95" customHeight="1" thickBot="1">
      <c r="A30" s="5"/>
      <c r="B30" s="43"/>
      <c r="C30" s="43"/>
      <c r="D30" s="43"/>
      <c r="E30" s="43"/>
      <c r="F30" s="43"/>
      <c r="G30" s="43"/>
      <c r="H30" s="43"/>
      <c r="I30" s="34"/>
      <c r="J30" s="33"/>
      <c r="K30" s="33"/>
      <c r="L30" s="33"/>
      <c r="M30" s="33"/>
    </row>
    <row r="31" spans="1:13" ht="15.95" customHeight="1" thickBot="1">
      <c r="A31" s="32"/>
      <c r="B31" s="35"/>
      <c r="C31" s="35"/>
      <c r="D31" s="35"/>
      <c r="E31" s="35"/>
      <c r="F31" s="35"/>
      <c r="G31" s="35"/>
      <c r="H31" s="35"/>
      <c r="I31" s="36"/>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row r="37" spans="2:13">
      <c r="B37" s="33"/>
      <c r="C37" s="33"/>
      <c r="D37" s="33"/>
      <c r="E37" s="33"/>
      <c r="F37" s="33"/>
      <c r="G37" s="33"/>
      <c r="H37" s="33"/>
      <c r="I37" s="33"/>
      <c r="J37" s="33"/>
      <c r="K37" s="33"/>
      <c r="L37" s="33"/>
      <c r="M37" s="33"/>
    </row>
    <row r="38" spans="2:13">
      <c r="B38" s="33"/>
      <c r="C38" s="33"/>
      <c r="D38" s="33"/>
      <c r="E38" s="33"/>
      <c r="F38" s="33"/>
      <c r="G38" s="33"/>
      <c r="H38" s="33"/>
      <c r="I38" s="33"/>
      <c r="J38" s="33"/>
      <c r="K38" s="33"/>
      <c r="L38" s="33"/>
      <c r="M38" s="33"/>
    </row>
    <row r="39" spans="2:13">
      <c r="B39" s="33"/>
      <c r="C39" s="33"/>
      <c r="D39" s="33"/>
      <c r="E39" s="33"/>
      <c r="F39" s="33"/>
      <c r="G39" s="33"/>
      <c r="H39" s="33"/>
      <c r="I39" s="33"/>
      <c r="J39" s="33"/>
      <c r="K39" s="33"/>
      <c r="L39" s="33"/>
      <c r="M39" s="33"/>
    </row>
    <row r="40" spans="2:13">
      <c r="B40" s="33"/>
      <c r="C40" s="33"/>
      <c r="D40" s="33"/>
      <c r="E40" s="33"/>
      <c r="F40" s="33"/>
      <c r="G40" s="33"/>
      <c r="H40" s="33"/>
      <c r="I40" s="33"/>
      <c r="J40" s="33"/>
      <c r="K40" s="33"/>
      <c r="L40" s="33"/>
      <c r="M40" s="33"/>
    </row>
    <row r="41" spans="2:13">
      <c r="B41" s="33"/>
      <c r="C41" s="33"/>
      <c r="D41" s="33"/>
      <c r="E41" s="33"/>
      <c r="F41" s="33"/>
      <c r="G41" s="33"/>
      <c r="H41" s="33"/>
      <c r="I41" s="33"/>
      <c r="J41" s="33"/>
      <c r="K41" s="33"/>
      <c r="L41" s="33"/>
      <c r="M41" s="33"/>
    </row>
    <row r="42" spans="2:13">
      <c r="B42" s="33"/>
      <c r="C42" s="33"/>
      <c r="D42" s="33"/>
      <c r="E42" s="33"/>
      <c r="F42" s="33"/>
      <c r="G42" s="33"/>
      <c r="H42" s="33"/>
      <c r="I42" s="33"/>
      <c r="J42" s="33"/>
      <c r="K42" s="33"/>
      <c r="L42" s="33"/>
      <c r="M42" s="33"/>
    </row>
    <row r="43" spans="2:13">
      <c r="B43" s="33"/>
      <c r="C43" s="33"/>
      <c r="D43" s="33"/>
      <c r="E43" s="33"/>
      <c r="F43" s="33"/>
      <c r="G43" s="33"/>
      <c r="H43" s="33"/>
      <c r="I43" s="33"/>
      <c r="J43" s="33"/>
      <c r="K43" s="33"/>
      <c r="L43" s="33"/>
      <c r="M43" s="33"/>
    </row>
    <row r="44" spans="2:13">
      <c r="B44" s="33"/>
      <c r="C44" s="33"/>
      <c r="D44" s="33"/>
      <c r="E44" s="33"/>
      <c r="F44" s="33"/>
      <c r="G44" s="33"/>
      <c r="H44" s="33"/>
      <c r="I44" s="33"/>
      <c r="J44" s="33"/>
      <c r="K44" s="33"/>
      <c r="L44" s="33"/>
      <c r="M44" s="33"/>
    </row>
  </sheetData>
  <mergeCells count="11">
    <mergeCell ref="H1:I1"/>
    <mergeCell ref="B16:H17"/>
    <mergeCell ref="B20:H21"/>
    <mergeCell ref="B24:H25"/>
    <mergeCell ref="B28:H29"/>
    <mergeCell ref="B6:C6"/>
    <mergeCell ref="B9:C9"/>
    <mergeCell ref="B10:C10"/>
    <mergeCell ref="B11:C11"/>
    <mergeCell ref="B12:C12"/>
    <mergeCell ref="B14:C14"/>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51"/>
  <sheetViews>
    <sheetView zoomScaleNormal="100" workbookViewId="0"/>
  </sheetViews>
  <sheetFormatPr defaultColWidth="9.140625" defaultRowHeight="15"/>
  <cols>
    <col min="1" max="1" width="9.140625" style="25"/>
    <col min="2" max="2" width="27" style="25" customWidth="1"/>
    <col min="3" max="3" width="32.42578125" style="25" customWidth="1"/>
    <col min="4" max="5" width="15" style="25" customWidth="1"/>
    <col min="6" max="6" width="12.140625" style="25" bestFit="1" customWidth="1"/>
    <col min="7" max="9" width="11.42578125" style="25" customWidth="1"/>
    <col min="10" max="16384" width="9.140625" style="25"/>
  </cols>
  <sheetData>
    <row r="1" spans="1:13" ht="15.95" customHeight="1">
      <c r="A1" s="7">
        <v>18</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t="s">
        <v>209</v>
      </c>
      <c r="C3" s="40"/>
      <c r="D3" s="40"/>
      <c r="E3" s="40"/>
      <c r="F3" s="40"/>
      <c r="G3" s="40"/>
      <c r="H3" s="40"/>
      <c r="I3" s="23"/>
      <c r="J3" s="33"/>
      <c r="K3" s="33"/>
      <c r="L3" s="33"/>
      <c r="M3" s="33"/>
    </row>
    <row r="4" spans="1:13" ht="15.95" customHeight="1">
      <c r="A4" s="9">
        <f>INDEX('Point Grid'!B:B,MATCH('18'!A1,'Point Grid'!A:A,0))</f>
        <v>4.5</v>
      </c>
      <c r="B4" s="40"/>
      <c r="C4" s="39"/>
      <c r="D4" s="84" t="s">
        <v>96</v>
      </c>
      <c r="E4" s="84"/>
      <c r="F4" s="84"/>
      <c r="G4" s="40"/>
      <c r="H4" s="40"/>
      <c r="I4" s="23"/>
      <c r="J4" s="33"/>
      <c r="K4" s="33"/>
      <c r="L4" s="33"/>
      <c r="M4" s="33"/>
    </row>
    <row r="5" spans="1:13" ht="33" customHeight="1">
      <c r="A5" s="39"/>
      <c r="B5" s="39"/>
      <c r="C5" s="41"/>
      <c r="D5" s="54" t="s">
        <v>218</v>
      </c>
      <c r="E5" s="54" t="s">
        <v>219</v>
      </c>
      <c r="F5" s="70" t="s">
        <v>100</v>
      </c>
      <c r="G5" s="40"/>
      <c r="H5" s="40"/>
      <c r="I5" s="23"/>
      <c r="J5" s="33"/>
      <c r="K5" s="33"/>
      <c r="L5" s="33"/>
      <c r="M5" s="33"/>
    </row>
    <row r="6" spans="1:13" ht="32.1" customHeight="1">
      <c r="A6" s="9"/>
      <c r="B6" s="71" t="s">
        <v>210</v>
      </c>
      <c r="C6" s="65" t="s">
        <v>217</v>
      </c>
      <c r="D6" s="59"/>
      <c r="E6" s="59"/>
      <c r="F6" s="72">
        <v>0.98199999999999998</v>
      </c>
      <c r="G6" s="40"/>
      <c r="H6" s="40"/>
      <c r="I6" s="23"/>
      <c r="J6" s="33"/>
      <c r="K6" s="33"/>
      <c r="L6" s="33"/>
      <c r="M6" s="33"/>
    </row>
    <row r="7" spans="1:13" ht="32.1" customHeight="1">
      <c r="A7" s="9"/>
      <c r="B7" s="71" t="s">
        <v>211</v>
      </c>
      <c r="C7" s="65" t="s">
        <v>220</v>
      </c>
      <c r="D7" s="59"/>
      <c r="E7" s="59"/>
      <c r="F7" s="72">
        <v>1.0429999999999999</v>
      </c>
      <c r="G7" s="40"/>
      <c r="H7" s="40"/>
      <c r="I7" s="23"/>
      <c r="J7" s="33"/>
      <c r="K7" s="33"/>
      <c r="L7" s="33"/>
      <c r="M7" s="33"/>
    </row>
    <row r="8" spans="1:13" ht="15.95" customHeight="1">
      <c r="A8" s="9"/>
      <c r="B8" s="71" t="s">
        <v>212</v>
      </c>
      <c r="C8" s="65" t="s">
        <v>221</v>
      </c>
      <c r="D8" s="59"/>
      <c r="E8" s="59"/>
      <c r="F8" s="72">
        <v>1.018</v>
      </c>
      <c r="G8" s="40"/>
      <c r="H8" s="40"/>
      <c r="I8" s="23"/>
      <c r="J8" s="33"/>
      <c r="K8" s="33"/>
      <c r="L8" s="33"/>
      <c r="M8" s="33"/>
    </row>
    <row r="9" spans="1:13" ht="32.1" customHeight="1">
      <c r="A9" s="9"/>
      <c r="B9" s="71" t="s">
        <v>213</v>
      </c>
      <c r="C9" s="65" t="s">
        <v>222</v>
      </c>
      <c r="D9" s="59"/>
      <c r="E9" s="59"/>
      <c r="F9" s="72">
        <v>0.81699999999999995</v>
      </c>
      <c r="G9" s="40"/>
      <c r="H9" s="40"/>
      <c r="I9" s="23"/>
      <c r="J9" s="33"/>
      <c r="K9" s="33"/>
      <c r="L9" s="33"/>
      <c r="M9" s="33"/>
    </row>
    <row r="10" spans="1:13" ht="32.1" customHeight="1">
      <c r="A10" s="9"/>
      <c r="B10" s="71" t="s">
        <v>214</v>
      </c>
      <c r="C10" s="65" t="s">
        <v>223</v>
      </c>
      <c r="D10" s="61">
        <v>15000</v>
      </c>
      <c r="E10" s="61">
        <v>6900</v>
      </c>
      <c r="F10" s="73">
        <v>8200</v>
      </c>
      <c r="G10" s="40"/>
      <c r="H10" s="40"/>
      <c r="I10" s="23"/>
      <c r="J10" s="33"/>
      <c r="K10" s="33"/>
      <c r="L10" s="33"/>
      <c r="M10" s="33"/>
    </row>
    <row r="11" spans="1:13" ht="32.1" customHeight="1">
      <c r="A11" s="9"/>
      <c r="B11" s="71" t="s">
        <v>215</v>
      </c>
      <c r="C11" s="65" t="s">
        <v>224</v>
      </c>
      <c r="D11" s="59"/>
      <c r="E11" s="59"/>
      <c r="F11" s="72">
        <v>0.33500000000000002</v>
      </c>
      <c r="G11" s="40"/>
      <c r="H11" s="40"/>
      <c r="I11" s="23"/>
      <c r="J11" s="33"/>
      <c r="K11" s="33"/>
      <c r="L11" s="33"/>
      <c r="M11" s="33"/>
    </row>
    <row r="12" spans="1:13" ht="32.1" customHeight="1">
      <c r="A12" s="9"/>
      <c r="B12" s="71" t="s">
        <v>216</v>
      </c>
      <c r="C12" s="65" t="s">
        <v>225</v>
      </c>
      <c r="D12" s="59"/>
      <c r="E12" s="59"/>
      <c r="F12" s="72"/>
      <c r="G12" s="40"/>
      <c r="H12" s="40"/>
      <c r="I12" s="23"/>
      <c r="J12" s="33"/>
      <c r="K12" s="33"/>
      <c r="L12" s="33"/>
      <c r="M12" s="33"/>
    </row>
    <row r="13" spans="1:13" ht="15.95" customHeight="1">
      <c r="A13" s="9"/>
      <c r="B13" s="72"/>
      <c r="C13" s="60" t="s">
        <v>226</v>
      </c>
      <c r="D13" s="59"/>
      <c r="E13" s="59"/>
      <c r="F13" s="74">
        <v>0.114</v>
      </c>
      <c r="G13" s="40"/>
      <c r="H13" s="40"/>
      <c r="I13" s="23"/>
      <c r="J13" s="33"/>
      <c r="K13" s="33"/>
      <c r="L13" s="33"/>
      <c r="M13" s="33"/>
    </row>
    <row r="14" spans="1:13" ht="15.95" customHeight="1">
      <c r="A14" s="9"/>
      <c r="B14" s="72"/>
      <c r="C14" s="60" t="s">
        <v>227</v>
      </c>
      <c r="D14" s="59"/>
      <c r="E14" s="59"/>
      <c r="F14" s="74">
        <v>3.5000000000000003E-2</v>
      </c>
      <c r="G14" s="40"/>
      <c r="H14" s="40"/>
      <c r="I14" s="23"/>
      <c r="J14" s="33"/>
      <c r="K14" s="33"/>
      <c r="L14" s="33"/>
      <c r="M14" s="33"/>
    </row>
    <row r="15" spans="1:13" ht="32.1" customHeight="1">
      <c r="A15" s="9"/>
      <c r="B15" s="75"/>
      <c r="C15" s="65" t="s">
        <v>228</v>
      </c>
      <c r="D15" s="61">
        <v>570000</v>
      </c>
      <c r="E15" s="61">
        <v>84380</v>
      </c>
      <c r="F15" s="72"/>
      <c r="G15" s="40"/>
      <c r="H15" s="40"/>
      <c r="I15" s="23"/>
      <c r="J15" s="33"/>
      <c r="K15" s="33"/>
      <c r="L15" s="33"/>
      <c r="M15" s="33"/>
    </row>
    <row r="16" spans="1:13" ht="15.95" customHeight="1">
      <c r="A16" s="9"/>
      <c r="B16" s="41"/>
      <c r="C16" s="41"/>
      <c r="D16" s="41"/>
      <c r="E16" s="40"/>
      <c r="F16" s="40"/>
      <c r="G16" s="40"/>
      <c r="H16" s="40"/>
      <c r="I16" s="23"/>
      <c r="J16" s="33"/>
      <c r="K16" s="33"/>
      <c r="L16" s="33"/>
      <c r="M16" s="33"/>
    </row>
    <row r="17" spans="1:13" ht="15.95" customHeight="1">
      <c r="A17" s="9"/>
      <c r="B17" s="41" t="s">
        <v>230</v>
      </c>
      <c r="C17" s="58">
        <v>2400000</v>
      </c>
      <c r="D17" s="41"/>
      <c r="E17" s="40"/>
      <c r="F17" s="40"/>
      <c r="G17" s="40"/>
      <c r="H17" s="40"/>
      <c r="I17" s="23"/>
      <c r="J17" s="33"/>
      <c r="K17" s="33"/>
      <c r="L17" s="33"/>
      <c r="M17" s="33"/>
    </row>
    <row r="18" spans="1:13" ht="15.95" customHeight="1">
      <c r="A18" s="9"/>
      <c r="B18" s="41" t="s">
        <v>231</v>
      </c>
      <c r="C18" s="58">
        <v>1300000</v>
      </c>
      <c r="D18" s="41"/>
      <c r="E18" s="40"/>
      <c r="F18" s="40"/>
      <c r="G18" s="40"/>
      <c r="H18" s="40"/>
      <c r="I18" s="23"/>
      <c r="J18" s="33"/>
      <c r="K18" s="33"/>
      <c r="L18" s="33"/>
      <c r="M18" s="33"/>
    </row>
    <row r="19" spans="1:13" ht="15.95" customHeight="1">
      <c r="A19" s="9"/>
      <c r="B19" s="41" t="s">
        <v>232</v>
      </c>
      <c r="C19" s="58">
        <v>2900000</v>
      </c>
      <c r="D19" s="41"/>
      <c r="E19" s="40"/>
      <c r="F19" s="40"/>
      <c r="G19" s="40"/>
      <c r="H19" s="40"/>
      <c r="I19" s="23"/>
      <c r="J19" s="33"/>
      <c r="K19" s="33"/>
      <c r="L19" s="33"/>
      <c r="M19" s="33"/>
    </row>
    <row r="20" spans="1:13" ht="15.95" customHeight="1">
      <c r="A20" s="9"/>
      <c r="B20" s="41" t="s">
        <v>233</v>
      </c>
      <c r="C20" s="58">
        <v>1800000</v>
      </c>
      <c r="D20" s="41"/>
      <c r="E20" s="40"/>
      <c r="F20" s="40"/>
      <c r="G20" s="40"/>
      <c r="H20" s="40"/>
      <c r="I20" s="23"/>
      <c r="J20" s="33"/>
      <c r="K20" s="33"/>
      <c r="L20" s="33"/>
      <c r="M20" s="33"/>
    </row>
    <row r="21" spans="1:13" ht="15.95" customHeight="1">
      <c r="A21" s="9"/>
      <c r="B21" s="41" t="s">
        <v>234</v>
      </c>
      <c r="C21" s="58">
        <v>7300000</v>
      </c>
      <c r="D21" s="41"/>
      <c r="E21" s="40"/>
      <c r="F21" s="40"/>
      <c r="G21" s="40"/>
      <c r="H21" s="40"/>
      <c r="I21" s="23"/>
      <c r="J21" s="33"/>
      <c r="K21" s="33"/>
      <c r="L21" s="33"/>
      <c r="M21" s="33"/>
    </row>
    <row r="22" spans="1:13" ht="15.95" customHeight="1">
      <c r="A22" s="30"/>
      <c r="B22" s="40" t="s">
        <v>229</v>
      </c>
      <c r="C22" s="58">
        <v>20462</v>
      </c>
      <c r="D22" s="40"/>
      <c r="E22" s="40"/>
      <c r="F22" s="42"/>
      <c r="G22" s="40"/>
      <c r="H22" s="40"/>
      <c r="I22" s="23"/>
      <c r="J22" s="33"/>
      <c r="K22" s="33"/>
      <c r="L22" s="33"/>
      <c r="M22" s="33"/>
    </row>
    <row r="23" spans="1:13" ht="15.95" customHeight="1">
      <c r="A23" s="28"/>
      <c r="B23" s="40" t="s">
        <v>200</v>
      </c>
      <c r="C23" s="58">
        <v>5300000</v>
      </c>
      <c r="D23" s="40"/>
      <c r="E23" s="40"/>
      <c r="F23" s="42"/>
      <c r="G23" s="40"/>
      <c r="H23" s="40"/>
      <c r="I23" s="23"/>
      <c r="J23" s="33"/>
      <c r="K23" s="33"/>
      <c r="L23" s="33"/>
      <c r="M23" s="33"/>
    </row>
    <row r="24" spans="1:13" ht="15.95" customHeight="1">
      <c r="A24" s="31"/>
      <c r="B24" s="43"/>
      <c r="C24" s="43"/>
      <c r="D24" s="43"/>
      <c r="E24" s="43"/>
      <c r="F24" s="43"/>
      <c r="G24" s="43"/>
      <c r="H24" s="43"/>
      <c r="I24" s="34"/>
      <c r="J24" s="33"/>
      <c r="K24" s="33"/>
      <c r="L24" s="33"/>
      <c r="M24" s="33"/>
    </row>
    <row r="25" spans="1:13" ht="15.95" customHeight="1">
      <c r="A25" s="31"/>
      <c r="B25" s="43" t="s">
        <v>235</v>
      </c>
      <c r="C25" s="43"/>
      <c r="D25" s="43"/>
      <c r="E25" s="43"/>
      <c r="F25" s="43"/>
      <c r="G25" s="43"/>
      <c r="H25" s="43"/>
      <c r="I25" s="34"/>
      <c r="J25" s="33"/>
      <c r="K25" s="33"/>
      <c r="L25" s="33"/>
      <c r="M25" s="33"/>
    </row>
    <row r="26" spans="1:13" ht="15.95" customHeight="1">
      <c r="A26" s="31"/>
      <c r="B26" s="43"/>
      <c r="C26" s="43"/>
      <c r="D26" s="43"/>
      <c r="E26" s="43"/>
      <c r="F26" s="43"/>
      <c r="G26" s="43"/>
      <c r="H26" s="43"/>
      <c r="I26" s="34"/>
      <c r="J26" s="33"/>
      <c r="K26" s="33"/>
      <c r="L26" s="33"/>
      <c r="M26" s="33"/>
    </row>
    <row r="27" spans="1:13" ht="15.95" customHeight="1">
      <c r="A27" s="28" t="s">
        <v>2</v>
      </c>
      <c r="B27" s="78" t="s">
        <v>236</v>
      </c>
      <c r="C27" s="78"/>
      <c r="D27" s="78"/>
      <c r="E27" s="78"/>
      <c r="F27" s="78"/>
      <c r="G27" s="78"/>
      <c r="H27" s="78"/>
      <c r="I27" s="34"/>
      <c r="J27" s="33"/>
      <c r="K27" s="33"/>
      <c r="L27" s="33"/>
      <c r="M27" s="33"/>
    </row>
    <row r="28" spans="1:13" ht="15.95" customHeight="1" thickBot="1">
      <c r="A28" s="9">
        <f>INDEX('Point Grid'!$C$8:$I$32,MATCH($A$1,'Point Grid'!$A$8:$A$32,0),MATCH(A27,'Point Grid'!$C$7:$I$7,0))</f>
        <v>3.5</v>
      </c>
      <c r="B28" s="78"/>
      <c r="C28" s="78"/>
      <c r="D28" s="78"/>
      <c r="E28" s="78"/>
      <c r="F28" s="78"/>
      <c r="G28" s="78"/>
      <c r="H28" s="78"/>
      <c r="I28" s="34"/>
      <c r="J28" s="33"/>
      <c r="K28" s="33"/>
      <c r="L28" s="33"/>
      <c r="M28" s="33"/>
    </row>
    <row r="29" spans="1:13" ht="15.95" customHeight="1" thickBot="1">
      <c r="A29" s="5"/>
      <c r="B29" s="43"/>
      <c r="C29" s="43"/>
      <c r="D29" s="43"/>
      <c r="E29" s="43"/>
      <c r="F29" s="43"/>
      <c r="G29" s="43"/>
      <c r="H29" s="43"/>
      <c r="I29" s="34"/>
      <c r="J29" s="33"/>
      <c r="K29" s="33"/>
      <c r="L29" s="33"/>
      <c r="M29" s="33"/>
    </row>
    <row r="30" spans="1:13" ht="15.95" customHeight="1">
      <c r="A30" s="31"/>
      <c r="B30" s="43"/>
      <c r="C30" s="43"/>
      <c r="D30" s="43"/>
      <c r="E30" s="43"/>
      <c r="F30" s="43"/>
      <c r="G30" s="43"/>
      <c r="H30" s="43"/>
      <c r="I30" s="34"/>
      <c r="J30" s="33"/>
      <c r="K30" s="33"/>
      <c r="L30" s="33"/>
      <c r="M30" s="33"/>
    </row>
    <row r="31" spans="1:13" ht="15.95" customHeight="1">
      <c r="A31" s="28" t="s">
        <v>3</v>
      </c>
      <c r="B31" s="78" t="s">
        <v>237</v>
      </c>
      <c r="C31" s="78"/>
      <c r="D31" s="78"/>
      <c r="E31" s="78"/>
      <c r="F31" s="78"/>
      <c r="G31" s="78"/>
      <c r="H31" s="78"/>
      <c r="I31" s="34"/>
      <c r="J31" s="33"/>
      <c r="K31" s="33"/>
      <c r="L31" s="33"/>
      <c r="M31" s="33"/>
    </row>
    <row r="32" spans="1:13" ht="15.95" customHeight="1" thickBot="1">
      <c r="A32" s="9">
        <f>INDEX('Point Grid'!$C$8:$I$32,MATCH($A$1,'Point Grid'!$A$8:$A$32,0),MATCH(A31,'Point Grid'!$C$7:$I$7,0))</f>
        <v>0.5</v>
      </c>
      <c r="B32" s="78"/>
      <c r="C32" s="78"/>
      <c r="D32" s="78"/>
      <c r="E32" s="78"/>
      <c r="F32" s="78"/>
      <c r="G32" s="78"/>
      <c r="H32" s="78"/>
      <c r="I32" s="34"/>
      <c r="J32" s="33"/>
      <c r="K32" s="33"/>
      <c r="L32" s="33"/>
      <c r="M32" s="33"/>
    </row>
    <row r="33" spans="1:13" ht="15.95" customHeight="1" thickBot="1">
      <c r="A33" s="5"/>
      <c r="B33" s="43"/>
      <c r="C33" s="43"/>
      <c r="D33" s="43"/>
      <c r="E33" s="43"/>
      <c r="F33" s="43"/>
      <c r="G33" s="43"/>
      <c r="H33" s="43"/>
      <c r="I33" s="34"/>
      <c r="J33" s="33"/>
      <c r="K33" s="33"/>
      <c r="L33" s="33"/>
      <c r="M33" s="33"/>
    </row>
    <row r="34" spans="1:13" ht="15.95" customHeight="1">
      <c r="A34" s="31"/>
      <c r="B34" s="43"/>
      <c r="C34" s="43"/>
      <c r="D34" s="43"/>
      <c r="E34" s="43"/>
      <c r="F34" s="43"/>
      <c r="G34" s="43"/>
      <c r="H34" s="43"/>
      <c r="I34" s="34"/>
      <c r="J34" s="33"/>
      <c r="K34" s="33"/>
      <c r="L34" s="33"/>
      <c r="M34" s="33"/>
    </row>
    <row r="35" spans="1:13" ht="15.95" customHeight="1">
      <c r="A35" s="28" t="s">
        <v>4</v>
      </c>
      <c r="B35" s="78" t="s">
        <v>238</v>
      </c>
      <c r="C35" s="78"/>
      <c r="D35" s="78"/>
      <c r="E35" s="78"/>
      <c r="F35" s="78"/>
      <c r="G35" s="78"/>
      <c r="H35" s="78"/>
      <c r="I35" s="34"/>
      <c r="J35" s="33"/>
      <c r="K35" s="33"/>
      <c r="L35" s="33"/>
      <c r="M35" s="33"/>
    </row>
    <row r="36" spans="1:13" ht="15.95" customHeight="1" thickBot="1">
      <c r="A36" s="9">
        <f>INDEX('Point Grid'!$C$8:$I$32,MATCH($A$1,'Point Grid'!$A$8:$A$32,0),MATCH(A35,'Point Grid'!$C$7:$I$7,0))</f>
        <v>0.5</v>
      </c>
      <c r="B36" s="78"/>
      <c r="C36" s="78"/>
      <c r="D36" s="78"/>
      <c r="E36" s="78"/>
      <c r="F36" s="78"/>
      <c r="G36" s="78"/>
      <c r="H36" s="78"/>
      <c r="I36" s="34"/>
      <c r="J36" s="33"/>
      <c r="K36" s="33"/>
      <c r="L36" s="33"/>
      <c r="M36" s="33"/>
    </row>
    <row r="37" spans="1:13" ht="15.95" customHeight="1" thickBot="1">
      <c r="A37" s="5"/>
      <c r="B37" s="43"/>
      <c r="C37" s="43"/>
      <c r="D37" s="43"/>
      <c r="E37" s="43"/>
      <c r="F37" s="43"/>
      <c r="G37" s="43"/>
      <c r="H37" s="43"/>
      <c r="I37" s="34"/>
      <c r="J37" s="33"/>
      <c r="K37" s="33"/>
      <c r="L37" s="33"/>
      <c r="M37" s="33"/>
    </row>
    <row r="38" spans="1:13" ht="15.95" customHeight="1" thickBot="1">
      <c r="A38" s="32"/>
      <c r="B38" s="35"/>
      <c r="C38" s="35"/>
      <c r="D38" s="35"/>
      <c r="E38" s="35"/>
      <c r="F38" s="35"/>
      <c r="G38" s="35"/>
      <c r="H38" s="35"/>
      <c r="I38" s="36"/>
      <c r="J38" s="33"/>
      <c r="K38" s="33"/>
      <c r="L38" s="33"/>
      <c r="M38" s="33"/>
    </row>
    <row r="39" spans="1:13">
      <c r="B39" s="33"/>
      <c r="C39" s="33"/>
      <c r="D39" s="33"/>
      <c r="E39" s="33"/>
      <c r="F39" s="33"/>
      <c r="G39" s="33"/>
      <c r="H39" s="33"/>
      <c r="I39" s="33"/>
      <c r="J39" s="33"/>
      <c r="K39" s="33"/>
      <c r="L39" s="33"/>
      <c r="M39" s="33"/>
    </row>
    <row r="40" spans="1:13">
      <c r="B40" s="33"/>
      <c r="C40" s="33"/>
      <c r="D40" s="33"/>
      <c r="E40" s="33"/>
      <c r="F40" s="33"/>
      <c r="G40" s="33"/>
      <c r="H40" s="33"/>
      <c r="I40" s="33"/>
      <c r="J40" s="33"/>
      <c r="K40" s="33"/>
      <c r="L40" s="33"/>
      <c r="M40" s="33"/>
    </row>
    <row r="41" spans="1:13">
      <c r="B41" s="33"/>
      <c r="C41" s="33"/>
      <c r="D41" s="33"/>
      <c r="E41" s="33"/>
      <c r="F41" s="33"/>
      <c r="G41" s="33"/>
      <c r="H41" s="33"/>
      <c r="I41" s="33"/>
      <c r="J41" s="33"/>
      <c r="K41" s="33"/>
      <c r="L41" s="33"/>
      <c r="M41" s="33"/>
    </row>
    <row r="42" spans="1:13">
      <c r="B42" s="33"/>
      <c r="C42" s="33"/>
      <c r="D42" s="33"/>
      <c r="E42" s="33"/>
      <c r="F42" s="33"/>
      <c r="G42" s="33"/>
      <c r="H42" s="33"/>
      <c r="I42" s="33"/>
      <c r="J42" s="33"/>
      <c r="K42" s="33"/>
      <c r="L42" s="33"/>
      <c r="M42" s="33"/>
    </row>
    <row r="43" spans="1:13">
      <c r="B43" s="33"/>
      <c r="C43" s="33"/>
      <c r="D43" s="33"/>
      <c r="E43" s="33"/>
      <c r="F43" s="33"/>
      <c r="G43" s="33"/>
      <c r="H43" s="33"/>
      <c r="I43" s="33"/>
      <c r="J43" s="33"/>
      <c r="K43" s="33"/>
      <c r="L43" s="33"/>
      <c r="M43" s="33"/>
    </row>
    <row r="44" spans="1:13">
      <c r="B44" s="33"/>
      <c r="C44" s="33"/>
      <c r="D44" s="33"/>
      <c r="E44" s="33"/>
      <c r="F44" s="33"/>
      <c r="G44" s="33"/>
      <c r="H44" s="33"/>
      <c r="I44" s="33"/>
      <c r="J44" s="33"/>
      <c r="K44" s="33"/>
      <c r="L44" s="33"/>
      <c r="M44" s="33"/>
    </row>
    <row r="45" spans="1:13">
      <c r="B45" s="33"/>
      <c r="C45" s="33"/>
      <c r="D45" s="33"/>
      <c r="E45" s="33"/>
      <c r="F45" s="33"/>
      <c r="G45" s="33"/>
      <c r="H45" s="33"/>
      <c r="I45" s="33"/>
      <c r="J45" s="33"/>
      <c r="K45" s="33"/>
      <c r="L45" s="33"/>
      <c r="M45" s="33"/>
    </row>
    <row r="46" spans="1:13">
      <c r="B46" s="33"/>
      <c r="C46" s="33"/>
      <c r="D46" s="33"/>
      <c r="E46" s="33"/>
      <c r="F46" s="33"/>
      <c r="G46" s="33"/>
      <c r="H46" s="33"/>
      <c r="I46" s="33"/>
      <c r="J46" s="33"/>
      <c r="K46" s="33"/>
      <c r="L46" s="33"/>
      <c r="M46" s="33"/>
    </row>
    <row r="47" spans="1:13">
      <c r="B47" s="33"/>
      <c r="C47" s="33"/>
      <c r="D47" s="33"/>
      <c r="E47" s="33"/>
      <c r="F47" s="33"/>
      <c r="G47" s="33"/>
      <c r="H47" s="33"/>
      <c r="I47" s="33"/>
      <c r="J47" s="33"/>
      <c r="K47" s="33"/>
      <c r="L47" s="33"/>
      <c r="M47" s="33"/>
    </row>
    <row r="48" spans="1:13">
      <c r="B48" s="33"/>
      <c r="C48" s="33"/>
      <c r="D48" s="33"/>
      <c r="E48" s="33"/>
      <c r="F48" s="33"/>
      <c r="G48" s="33"/>
      <c r="H48" s="33"/>
      <c r="I48" s="33"/>
      <c r="J48" s="33"/>
      <c r="K48" s="33"/>
      <c r="L48" s="33"/>
      <c r="M48" s="33"/>
    </row>
    <row r="49" spans="2:13">
      <c r="B49" s="33"/>
      <c r="C49" s="33"/>
      <c r="D49" s="33"/>
      <c r="E49" s="33"/>
      <c r="F49" s="33"/>
      <c r="G49" s="33"/>
      <c r="H49" s="33"/>
      <c r="I49" s="33"/>
      <c r="J49" s="33"/>
      <c r="K49" s="33"/>
      <c r="L49" s="33"/>
      <c r="M49" s="33"/>
    </row>
    <row r="50" spans="2:13">
      <c r="B50" s="33"/>
      <c r="C50" s="33"/>
      <c r="D50" s="33"/>
      <c r="E50" s="33"/>
      <c r="F50" s="33"/>
      <c r="G50" s="33"/>
      <c r="H50" s="33"/>
      <c r="I50" s="33"/>
      <c r="J50" s="33"/>
      <c r="K50" s="33"/>
      <c r="L50" s="33"/>
      <c r="M50" s="33"/>
    </row>
    <row r="51" spans="2:13">
      <c r="B51" s="33"/>
      <c r="C51" s="33"/>
      <c r="D51" s="33"/>
      <c r="E51" s="33"/>
      <c r="F51" s="33"/>
      <c r="G51" s="33"/>
      <c r="H51" s="33"/>
      <c r="I51" s="33"/>
      <c r="J51" s="33"/>
      <c r="K51" s="33"/>
      <c r="L51" s="33"/>
      <c r="M51" s="33"/>
    </row>
  </sheetData>
  <mergeCells count="5">
    <mergeCell ref="B31:H32"/>
    <mergeCell ref="B35:H36"/>
    <mergeCell ref="H1:I1"/>
    <mergeCell ref="B27:H28"/>
    <mergeCell ref="D4:F4"/>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2">
    <dataValidation type="decimal" allowBlank="1" showInputMessage="1" showErrorMessage="1" sqref="A23">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7"/>
  <sheetViews>
    <sheetView zoomScaleNormal="100" workbookViewId="0"/>
  </sheetViews>
  <sheetFormatPr defaultColWidth="9.140625" defaultRowHeight="15"/>
  <cols>
    <col min="1" max="1" width="9.140625" style="25"/>
    <col min="2" max="2" width="35" style="25" customWidth="1"/>
    <col min="3" max="3" width="20.28515625" style="25" customWidth="1"/>
    <col min="4" max="8" width="8.28515625" style="25" customWidth="1"/>
    <col min="9" max="9" width="11.42578125" style="25" customWidth="1"/>
    <col min="10" max="16384" width="9.140625" style="25"/>
  </cols>
  <sheetData>
    <row r="1" spans="1:13" ht="15.95" customHeight="1">
      <c r="A1" s="7">
        <v>19</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t="s">
        <v>253</v>
      </c>
      <c r="C3" s="40"/>
      <c r="D3" s="40"/>
      <c r="E3" s="40"/>
      <c r="F3" s="40"/>
      <c r="G3" s="40"/>
      <c r="H3" s="40"/>
      <c r="I3" s="23"/>
      <c r="J3" s="33"/>
      <c r="K3" s="33"/>
      <c r="L3" s="33"/>
      <c r="M3" s="33"/>
    </row>
    <row r="4" spans="1:13" ht="15.95" customHeight="1">
      <c r="A4" s="9">
        <f>INDEX('Point Grid'!B:B,MATCH('19'!A1,'Point Grid'!A:A,0))</f>
        <v>3.25</v>
      </c>
      <c r="B4" s="40"/>
      <c r="C4" s="40"/>
      <c r="D4" s="40"/>
      <c r="E4" s="40"/>
      <c r="F4" s="40"/>
      <c r="G4" s="40"/>
      <c r="H4" s="40"/>
      <c r="I4" s="23"/>
      <c r="J4" s="33"/>
      <c r="K4" s="33"/>
      <c r="L4" s="33"/>
      <c r="M4" s="33"/>
    </row>
    <row r="5" spans="1:13" ht="15.95" customHeight="1">
      <c r="A5" s="9"/>
      <c r="B5" s="41"/>
      <c r="C5" s="41" t="s">
        <v>243</v>
      </c>
      <c r="D5" s="41"/>
      <c r="E5" s="40"/>
      <c r="F5" s="40"/>
      <c r="G5" s="40"/>
      <c r="H5" s="40"/>
      <c r="I5" s="23"/>
      <c r="J5" s="33"/>
      <c r="K5" s="33"/>
      <c r="L5" s="33"/>
      <c r="M5" s="33"/>
    </row>
    <row r="6" spans="1:13" ht="15.95" customHeight="1">
      <c r="A6" s="9"/>
      <c r="B6" s="42" t="s">
        <v>239</v>
      </c>
      <c r="C6" s="47">
        <v>122</v>
      </c>
      <c r="D6" s="41"/>
      <c r="E6" s="40"/>
      <c r="F6" s="40"/>
      <c r="G6" s="40"/>
      <c r="H6" s="40"/>
      <c r="I6" s="23"/>
      <c r="J6" s="33"/>
      <c r="K6" s="33"/>
      <c r="L6" s="33"/>
      <c r="M6" s="33"/>
    </row>
    <row r="7" spans="1:13" ht="15.95" customHeight="1">
      <c r="A7" s="9"/>
      <c r="B7" s="42" t="s">
        <v>240</v>
      </c>
      <c r="C7" s="47">
        <v>46</v>
      </c>
      <c r="D7" s="41"/>
      <c r="E7" s="40"/>
      <c r="F7" s="40"/>
      <c r="G7" s="40"/>
      <c r="H7" s="40"/>
      <c r="I7" s="23"/>
      <c r="J7" s="33"/>
      <c r="K7" s="33"/>
      <c r="L7" s="33"/>
      <c r="M7" s="33"/>
    </row>
    <row r="8" spans="1:13" ht="15.95" customHeight="1">
      <c r="A8" s="9"/>
      <c r="B8" s="42" t="s">
        <v>241</v>
      </c>
      <c r="C8" s="47">
        <v>22</v>
      </c>
      <c r="D8" s="41"/>
      <c r="E8" s="40"/>
      <c r="F8" s="40"/>
      <c r="G8" s="40"/>
      <c r="H8" s="40"/>
      <c r="I8" s="23"/>
      <c r="J8" s="33"/>
      <c r="K8" s="33"/>
      <c r="L8" s="33"/>
      <c r="M8" s="33"/>
    </row>
    <row r="9" spans="1:13" ht="15.95" customHeight="1">
      <c r="A9" s="9"/>
      <c r="B9" s="44" t="s">
        <v>245</v>
      </c>
      <c r="C9" s="47">
        <v>57</v>
      </c>
      <c r="D9" s="41"/>
      <c r="E9" s="40"/>
      <c r="F9" s="40"/>
      <c r="G9" s="40"/>
      <c r="H9" s="40"/>
      <c r="I9" s="23"/>
      <c r="J9" s="33"/>
      <c r="K9" s="33"/>
      <c r="L9" s="33"/>
      <c r="M9" s="33"/>
    </row>
    <row r="10" spans="1:13" ht="15.95" customHeight="1">
      <c r="A10" s="9"/>
      <c r="B10" s="42" t="s">
        <v>246</v>
      </c>
      <c r="C10" s="47">
        <v>30</v>
      </c>
      <c r="D10" s="41"/>
      <c r="E10" s="40"/>
      <c r="F10" s="40"/>
      <c r="G10" s="40"/>
      <c r="H10" s="40"/>
      <c r="I10" s="23"/>
      <c r="J10" s="33"/>
      <c r="K10" s="33"/>
      <c r="L10" s="33"/>
      <c r="M10" s="33"/>
    </row>
    <row r="11" spans="1:13" ht="15.95" customHeight="1">
      <c r="A11" s="9"/>
      <c r="B11" s="42" t="s">
        <v>244</v>
      </c>
      <c r="C11" s="47">
        <v>1.3</v>
      </c>
      <c r="D11" s="41"/>
      <c r="E11" s="40"/>
      <c r="F11" s="40"/>
      <c r="G11" s="40"/>
      <c r="H11" s="40"/>
      <c r="I11" s="23"/>
      <c r="J11" s="33"/>
      <c r="K11" s="33"/>
      <c r="L11" s="33"/>
      <c r="M11" s="33"/>
    </row>
    <row r="12" spans="1:13" ht="15.95" customHeight="1">
      <c r="A12" s="9"/>
      <c r="B12" s="42" t="s">
        <v>242</v>
      </c>
      <c r="C12" s="47">
        <v>18</v>
      </c>
      <c r="D12" s="41"/>
      <c r="E12" s="40"/>
      <c r="F12" s="40"/>
      <c r="G12" s="40"/>
      <c r="H12" s="40"/>
      <c r="I12" s="23"/>
      <c r="J12" s="33"/>
      <c r="K12" s="33"/>
      <c r="L12" s="33"/>
      <c r="M12" s="33"/>
    </row>
    <row r="13" spans="1:13" ht="15.95" customHeight="1">
      <c r="A13" s="31"/>
      <c r="B13" s="43"/>
      <c r="C13" s="43"/>
      <c r="D13" s="43"/>
      <c r="E13" s="43"/>
      <c r="F13" s="43"/>
      <c r="G13" s="43"/>
      <c r="H13" s="43"/>
      <c r="I13" s="34"/>
      <c r="J13" s="33"/>
      <c r="K13" s="33"/>
      <c r="L13" s="33"/>
      <c r="M13" s="33"/>
    </row>
    <row r="14" spans="1:13" ht="15.95" customHeight="1">
      <c r="A14" s="28" t="s">
        <v>2</v>
      </c>
      <c r="B14" s="78" t="s">
        <v>247</v>
      </c>
      <c r="C14" s="78"/>
      <c r="D14" s="78"/>
      <c r="E14" s="78"/>
      <c r="F14" s="78"/>
      <c r="G14" s="78"/>
      <c r="H14" s="78"/>
      <c r="I14" s="34"/>
      <c r="J14" s="33"/>
      <c r="K14" s="33"/>
      <c r="L14" s="33"/>
      <c r="M14" s="33"/>
    </row>
    <row r="15" spans="1:13" ht="15.95" customHeight="1" thickBot="1">
      <c r="A15" s="9">
        <f>INDEX('Point Grid'!$C$8:$I$32,MATCH($A$1,'Point Grid'!$A$8:$A$32,0),MATCH(A14,'Point Grid'!$C$7:$I$7,0))</f>
        <v>1.25</v>
      </c>
      <c r="B15" s="78"/>
      <c r="C15" s="78"/>
      <c r="D15" s="78"/>
      <c r="E15" s="78"/>
      <c r="F15" s="78"/>
      <c r="G15" s="78"/>
      <c r="H15" s="78"/>
      <c r="I15" s="34"/>
      <c r="J15" s="33"/>
      <c r="K15" s="33"/>
      <c r="L15" s="33"/>
      <c r="M15" s="33"/>
    </row>
    <row r="16" spans="1:13" ht="15.95" customHeight="1" thickBot="1">
      <c r="A16" s="5"/>
      <c r="B16" s="43"/>
      <c r="C16" s="43"/>
      <c r="D16" s="43"/>
      <c r="E16" s="43"/>
      <c r="F16" s="43"/>
      <c r="G16" s="43"/>
      <c r="H16" s="43"/>
      <c r="I16" s="34"/>
      <c r="J16" s="33"/>
      <c r="K16" s="33"/>
      <c r="L16" s="33"/>
      <c r="M16" s="33"/>
    </row>
    <row r="17" spans="1:13" ht="15.95" customHeight="1">
      <c r="A17" s="31"/>
      <c r="B17" s="43"/>
      <c r="C17" s="43"/>
      <c r="D17" s="43"/>
      <c r="E17" s="43"/>
      <c r="F17" s="43"/>
      <c r="G17" s="43"/>
      <c r="H17" s="43"/>
      <c r="I17" s="34"/>
      <c r="J17" s="33"/>
      <c r="K17" s="33"/>
      <c r="L17" s="33"/>
      <c r="M17" s="33"/>
    </row>
    <row r="18" spans="1:13" ht="15.95" customHeight="1">
      <c r="A18" s="28" t="s">
        <v>3</v>
      </c>
      <c r="B18" s="78" t="s">
        <v>248</v>
      </c>
      <c r="C18" s="78"/>
      <c r="D18" s="78"/>
      <c r="E18" s="78"/>
      <c r="F18" s="78"/>
      <c r="G18" s="78"/>
      <c r="H18" s="78"/>
      <c r="I18" s="34"/>
      <c r="J18" s="33"/>
      <c r="K18" s="33"/>
      <c r="L18" s="33"/>
      <c r="M18" s="33"/>
    </row>
    <row r="19" spans="1:13" ht="15.95" customHeight="1" thickBot="1">
      <c r="A19" s="9">
        <f>INDEX('Point Grid'!$C$8:$I$32,MATCH($A$1,'Point Grid'!$A$8:$A$32,0),MATCH(A18,'Point Grid'!$C$7:$I$7,0))</f>
        <v>2</v>
      </c>
      <c r="B19" s="62"/>
      <c r="C19" s="62"/>
      <c r="D19" s="62"/>
      <c r="E19" s="62"/>
      <c r="F19" s="62"/>
      <c r="G19" s="62"/>
      <c r="H19" s="62"/>
      <c r="I19" s="34"/>
      <c r="J19" s="33"/>
      <c r="K19" s="33"/>
      <c r="L19" s="33"/>
      <c r="M19" s="33"/>
    </row>
    <row r="20" spans="1:13" ht="15.95" customHeight="1" thickBot="1">
      <c r="A20" s="5"/>
      <c r="B20" s="76" t="s">
        <v>249</v>
      </c>
      <c r="C20" s="43"/>
      <c r="D20" s="43"/>
      <c r="E20" s="43"/>
      <c r="F20" s="43"/>
      <c r="G20" s="43"/>
      <c r="H20" s="43"/>
      <c r="I20" s="34"/>
      <c r="J20" s="33"/>
      <c r="K20" s="33"/>
      <c r="L20" s="33"/>
      <c r="M20" s="33"/>
    </row>
    <row r="21" spans="1:13" ht="15.95" customHeight="1">
      <c r="A21" s="31"/>
      <c r="B21" s="76" t="s">
        <v>250</v>
      </c>
      <c r="C21" s="43"/>
      <c r="D21" s="43"/>
      <c r="E21" s="43"/>
      <c r="F21" s="43"/>
      <c r="G21" s="43"/>
      <c r="H21" s="43"/>
      <c r="I21" s="34"/>
      <c r="J21" s="33"/>
      <c r="K21" s="33"/>
      <c r="L21" s="33"/>
      <c r="M21" s="33"/>
    </row>
    <row r="22" spans="1:13" ht="15.95" customHeight="1">
      <c r="A22" s="31"/>
      <c r="B22" s="76" t="s">
        <v>251</v>
      </c>
      <c r="C22" s="43"/>
      <c r="D22" s="43"/>
      <c r="E22" s="43"/>
      <c r="F22" s="43"/>
      <c r="G22" s="43"/>
      <c r="H22" s="43"/>
      <c r="I22" s="34"/>
      <c r="J22" s="33"/>
      <c r="K22" s="33"/>
      <c r="L22" s="33"/>
      <c r="M22" s="33"/>
    </row>
    <row r="23" spans="1:13" ht="15.95" customHeight="1">
      <c r="A23" s="31"/>
      <c r="B23" s="76" t="s">
        <v>252</v>
      </c>
      <c r="C23" s="43"/>
      <c r="D23" s="43"/>
      <c r="E23" s="43"/>
      <c r="F23" s="43"/>
      <c r="G23" s="43"/>
      <c r="H23" s="43"/>
      <c r="I23" s="34"/>
      <c r="J23" s="33"/>
      <c r="K23" s="33"/>
      <c r="L23" s="33"/>
      <c r="M23" s="33"/>
    </row>
    <row r="24" spans="1:13" ht="15.95" customHeight="1" thickBot="1">
      <c r="A24" s="32"/>
      <c r="B24" s="35"/>
      <c r="C24" s="35"/>
      <c r="D24" s="35"/>
      <c r="E24" s="35"/>
      <c r="F24" s="35"/>
      <c r="G24" s="35"/>
      <c r="H24" s="35"/>
      <c r="I24" s="36"/>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row r="37" spans="2:13">
      <c r="B37" s="33"/>
      <c r="C37" s="33"/>
      <c r="D37" s="33"/>
      <c r="E37" s="33"/>
      <c r="F37" s="33"/>
      <c r="G37" s="33"/>
      <c r="H37" s="33"/>
      <c r="I37" s="33"/>
      <c r="J37" s="33"/>
      <c r="K37" s="33"/>
      <c r="L37" s="33"/>
      <c r="M37" s="33"/>
    </row>
  </sheetData>
  <mergeCells count="3">
    <mergeCell ref="H1:I1"/>
    <mergeCell ref="B14:H15"/>
    <mergeCell ref="B18:H18"/>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34"/>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20</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t="s">
        <v>254</v>
      </c>
      <c r="C3" s="40"/>
      <c r="D3" s="40"/>
      <c r="E3" s="40"/>
      <c r="F3" s="40"/>
      <c r="G3" s="40"/>
      <c r="H3" s="40"/>
      <c r="I3" s="23"/>
      <c r="J3" s="33"/>
      <c r="K3" s="33"/>
      <c r="L3" s="33"/>
      <c r="M3" s="33"/>
    </row>
    <row r="4" spans="1:13" ht="15.95" customHeight="1">
      <c r="A4" s="9">
        <f>INDEX('Point Grid'!B:B,MATCH('20'!A1,'Point Grid'!A:A,0))</f>
        <v>3</v>
      </c>
      <c r="B4" s="86"/>
      <c r="C4" s="86"/>
      <c r="D4" s="86"/>
      <c r="E4" s="86"/>
      <c r="F4" s="86"/>
      <c r="G4" s="86"/>
      <c r="H4" s="86"/>
      <c r="I4" s="23"/>
      <c r="J4" s="33"/>
      <c r="K4" s="33"/>
      <c r="L4" s="33"/>
      <c r="M4" s="33"/>
    </row>
    <row r="5" spans="1:13" ht="32.1" customHeight="1">
      <c r="A5" s="9"/>
      <c r="B5" s="86" t="s">
        <v>255</v>
      </c>
      <c r="C5" s="86"/>
      <c r="D5" s="86"/>
      <c r="E5" s="86"/>
      <c r="F5" s="86"/>
      <c r="G5" s="86"/>
      <c r="H5" s="86"/>
      <c r="I5" s="23"/>
      <c r="J5" s="33"/>
      <c r="K5" s="33"/>
      <c r="L5" s="33"/>
      <c r="M5" s="33"/>
    </row>
    <row r="6" spans="1:13" ht="32.1" customHeight="1">
      <c r="A6" s="9"/>
      <c r="B6" s="86" t="s">
        <v>257</v>
      </c>
      <c r="C6" s="86"/>
      <c r="D6" s="86"/>
      <c r="E6" s="86"/>
      <c r="F6" s="86"/>
      <c r="G6" s="86"/>
      <c r="H6" s="86"/>
      <c r="I6" s="23"/>
      <c r="J6" s="33"/>
      <c r="K6" s="33"/>
      <c r="L6" s="33"/>
      <c r="M6" s="33"/>
    </row>
    <row r="7" spans="1:13" ht="63.95" customHeight="1">
      <c r="A7" s="9"/>
      <c r="B7" s="86" t="s">
        <v>256</v>
      </c>
      <c r="C7" s="86"/>
      <c r="D7" s="86"/>
      <c r="E7" s="86"/>
      <c r="F7" s="86"/>
      <c r="G7" s="86"/>
      <c r="H7" s="86"/>
      <c r="I7" s="23"/>
      <c r="J7" s="33"/>
      <c r="K7" s="33"/>
      <c r="L7" s="33"/>
      <c r="M7" s="33"/>
    </row>
    <row r="8" spans="1:13" ht="32.1" customHeight="1">
      <c r="A8" s="9"/>
      <c r="B8" s="86" t="s">
        <v>258</v>
      </c>
      <c r="C8" s="86"/>
      <c r="D8" s="86"/>
      <c r="E8" s="86"/>
      <c r="F8" s="86"/>
      <c r="G8" s="86"/>
      <c r="H8" s="86"/>
      <c r="I8" s="23"/>
      <c r="J8" s="33"/>
      <c r="K8" s="33"/>
      <c r="L8" s="33"/>
      <c r="M8" s="33"/>
    </row>
    <row r="9" spans="1:13" ht="15.95" customHeight="1">
      <c r="A9" s="31"/>
      <c r="B9" s="43"/>
      <c r="C9" s="43"/>
      <c r="D9" s="43"/>
      <c r="E9" s="43"/>
      <c r="F9" s="43"/>
      <c r="G9" s="43"/>
      <c r="H9" s="43"/>
      <c r="I9" s="34"/>
      <c r="J9" s="33"/>
      <c r="K9" s="33"/>
      <c r="L9" s="33"/>
      <c r="M9" s="33"/>
    </row>
    <row r="10" spans="1:13" ht="15.95" customHeight="1">
      <c r="A10" s="28" t="s">
        <v>2</v>
      </c>
      <c r="B10" s="78" t="s">
        <v>259</v>
      </c>
      <c r="C10" s="78"/>
      <c r="D10" s="78"/>
      <c r="E10" s="78"/>
      <c r="F10" s="78"/>
      <c r="G10" s="78"/>
      <c r="H10" s="78"/>
      <c r="I10" s="34"/>
      <c r="J10" s="33"/>
      <c r="K10" s="33"/>
      <c r="L10" s="33"/>
      <c r="M10" s="33"/>
    </row>
    <row r="11" spans="1:13" ht="15.95" customHeight="1" thickBot="1">
      <c r="A11" s="9">
        <f>INDEX('Point Grid'!$C$8:$I$32,MATCH($A$1,'Point Grid'!$A$8:$A$32,0),MATCH(A10,'Point Grid'!$C$7:$I$7,0))</f>
        <v>1</v>
      </c>
      <c r="B11" s="78"/>
      <c r="C11" s="78"/>
      <c r="D11" s="78"/>
      <c r="E11" s="78"/>
      <c r="F11" s="78"/>
      <c r="G11" s="78"/>
      <c r="H11" s="78"/>
      <c r="I11" s="34"/>
      <c r="J11" s="33"/>
      <c r="K11" s="33"/>
      <c r="L11" s="33"/>
      <c r="M11" s="33"/>
    </row>
    <row r="12" spans="1:13" ht="15.95" customHeight="1" thickBot="1">
      <c r="A12" s="5"/>
      <c r="B12" s="43"/>
      <c r="C12" s="43"/>
      <c r="D12" s="43"/>
      <c r="E12" s="43"/>
      <c r="F12" s="43"/>
      <c r="G12" s="43"/>
      <c r="H12" s="43"/>
      <c r="I12" s="34"/>
      <c r="J12" s="33"/>
      <c r="K12" s="33"/>
      <c r="L12" s="33"/>
      <c r="M12" s="33"/>
    </row>
    <row r="13" spans="1:13" ht="15.95" customHeight="1">
      <c r="A13" s="31"/>
      <c r="B13" s="43"/>
      <c r="C13" s="43"/>
      <c r="D13" s="43"/>
      <c r="E13" s="43"/>
      <c r="F13" s="43"/>
      <c r="G13" s="43"/>
      <c r="H13" s="43"/>
      <c r="I13" s="34"/>
      <c r="J13" s="33"/>
      <c r="K13" s="33"/>
      <c r="L13" s="33"/>
      <c r="M13" s="33"/>
    </row>
    <row r="14" spans="1:13" ht="15.95" customHeight="1">
      <c r="A14" s="28" t="s">
        <v>3</v>
      </c>
      <c r="B14" s="78" t="s">
        <v>260</v>
      </c>
      <c r="C14" s="78"/>
      <c r="D14" s="78"/>
      <c r="E14" s="78"/>
      <c r="F14" s="78"/>
      <c r="G14" s="78"/>
      <c r="H14" s="78"/>
      <c r="I14" s="34"/>
      <c r="J14" s="33"/>
      <c r="K14" s="33"/>
      <c r="L14" s="33"/>
      <c r="M14" s="33"/>
    </row>
    <row r="15" spans="1:13" ht="15.95" customHeight="1" thickBot="1">
      <c r="A15" s="9">
        <f>INDEX('Point Grid'!$C$8:$I$32,MATCH($A$1,'Point Grid'!$A$8:$A$32,0),MATCH(A14,'Point Grid'!$C$7:$I$7,0))</f>
        <v>1</v>
      </c>
      <c r="B15" s="78"/>
      <c r="C15" s="78"/>
      <c r="D15" s="78"/>
      <c r="E15" s="78"/>
      <c r="F15" s="78"/>
      <c r="G15" s="78"/>
      <c r="H15" s="78"/>
      <c r="I15" s="34"/>
      <c r="J15" s="33"/>
      <c r="K15" s="33"/>
      <c r="L15" s="33"/>
      <c r="M15" s="33"/>
    </row>
    <row r="16" spans="1:13" ht="15.95" customHeight="1" thickBot="1">
      <c r="A16" s="5"/>
      <c r="B16" s="43"/>
      <c r="C16" s="43"/>
      <c r="D16" s="43"/>
      <c r="E16" s="43"/>
      <c r="F16" s="43"/>
      <c r="G16" s="43"/>
      <c r="H16" s="43"/>
      <c r="I16" s="34"/>
      <c r="J16" s="33"/>
      <c r="K16" s="33"/>
      <c r="L16" s="33"/>
      <c r="M16" s="33"/>
    </row>
    <row r="17" spans="1:13" ht="15.95" customHeight="1">
      <c r="A17" s="31"/>
      <c r="B17" s="43"/>
      <c r="C17" s="43"/>
      <c r="D17" s="43"/>
      <c r="E17" s="43"/>
      <c r="F17" s="43"/>
      <c r="G17" s="43"/>
      <c r="H17" s="43"/>
      <c r="I17" s="34"/>
      <c r="J17" s="33"/>
      <c r="K17" s="33"/>
      <c r="L17" s="33"/>
      <c r="M17" s="33"/>
    </row>
    <row r="18" spans="1:13" ht="15.95" customHeight="1">
      <c r="A18" s="28" t="s">
        <v>4</v>
      </c>
      <c r="B18" s="78" t="s">
        <v>261</v>
      </c>
      <c r="C18" s="78"/>
      <c r="D18" s="78"/>
      <c r="E18" s="78"/>
      <c r="F18" s="78"/>
      <c r="G18" s="78"/>
      <c r="H18" s="78"/>
      <c r="I18" s="34"/>
      <c r="J18" s="33"/>
      <c r="K18" s="33"/>
      <c r="L18" s="33"/>
      <c r="M18" s="33"/>
    </row>
    <row r="19" spans="1:13" ht="15.95" customHeight="1" thickBot="1">
      <c r="A19" s="9">
        <f>INDEX('Point Grid'!$C$8:$I$32,MATCH($A$1,'Point Grid'!$A$8:$A$32,0),MATCH(A18,'Point Grid'!$C$7:$I$7,0))</f>
        <v>1</v>
      </c>
      <c r="B19" s="78"/>
      <c r="C19" s="78"/>
      <c r="D19" s="78"/>
      <c r="E19" s="78"/>
      <c r="F19" s="78"/>
      <c r="G19" s="78"/>
      <c r="H19" s="78"/>
      <c r="I19" s="34"/>
      <c r="J19" s="33"/>
      <c r="K19" s="33"/>
      <c r="L19" s="33"/>
      <c r="M19" s="33"/>
    </row>
    <row r="20" spans="1:13" ht="15.95" customHeight="1" thickBot="1">
      <c r="A20" s="5"/>
      <c r="B20" s="43"/>
      <c r="C20" s="43"/>
      <c r="D20" s="43"/>
      <c r="E20" s="43"/>
      <c r="F20" s="43"/>
      <c r="G20" s="43"/>
      <c r="H20" s="43"/>
      <c r="I20" s="34"/>
      <c r="J20" s="33"/>
      <c r="K20" s="33"/>
      <c r="L20" s="33"/>
      <c r="M20" s="33"/>
    </row>
    <row r="21" spans="1:13" ht="15.95" customHeight="1" thickBot="1">
      <c r="A21" s="32"/>
      <c r="B21" s="35"/>
      <c r="C21" s="35"/>
      <c r="D21" s="35"/>
      <c r="E21" s="35"/>
      <c r="F21" s="35"/>
      <c r="G21" s="35"/>
      <c r="H21" s="35"/>
      <c r="I21" s="36"/>
      <c r="J21" s="33"/>
      <c r="K21" s="33"/>
      <c r="L21" s="33"/>
      <c r="M21" s="33"/>
    </row>
    <row r="22" spans="1:13">
      <c r="B22" s="33"/>
      <c r="C22" s="33"/>
      <c r="D22" s="33"/>
      <c r="E22" s="33"/>
      <c r="F22" s="33"/>
      <c r="G22" s="33"/>
      <c r="H22" s="33"/>
      <c r="I22" s="33"/>
      <c r="J22" s="33"/>
      <c r="K22" s="33"/>
      <c r="L22" s="33"/>
      <c r="M22" s="33"/>
    </row>
    <row r="23" spans="1:13">
      <c r="B23" s="33"/>
      <c r="C23" s="33"/>
      <c r="D23" s="33"/>
      <c r="E23" s="33"/>
      <c r="F23" s="33"/>
      <c r="G23" s="33"/>
      <c r="H23" s="33"/>
      <c r="I23" s="33"/>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sheetData>
  <mergeCells count="9">
    <mergeCell ref="B10:H11"/>
    <mergeCell ref="B14:H15"/>
    <mergeCell ref="B18:H19"/>
    <mergeCell ref="H1:I1"/>
    <mergeCell ref="B4:H4"/>
    <mergeCell ref="B5:H5"/>
    <mergeCell ref="B6:H6"/>
    <mergeCell ref="B7:H7"/>
    <mergeCell ref="B8:H8"/>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36"/>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21</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t="s">
        <v>262</v>
      </c>
      <c r="C3" s="40"/>
      <c r="D3" s="40"/>
      <c r="E3" s="40"/>
      <c r="F3" s="40"/>
      <c r="G3" s="40"/>
      <c r="H3" s="40"/>
      <c r="I3" s="23"/>
      <c r="J3" s="33"/>
      <c r="K3" s="33"/>
      <c r="L3" s="33"/>
      <c r="M3" s="33"/>
    </row>
    <row r="4" spans="1:13" ht="15.95" customHeight="1">
      <c r="A4" s="9">
        <f>INDEX('Point Grid'!B:B,MATCH('21'!A1,'Point Grid'!A:A,0))</f>
        <v>2.5</v>
      </c>
      <c r="B4" s="40"/>
      <c r="C4" s="40"/>
      <c r="D4" s="40"/>
      <c r="E4" s="40"/>
      <c r="F4" s="40"/>
      <c r="G4" s="40"/>
      <c r="H4" s="40"/>
      <c r="I4" s="23"/>
      <c r="J4" s="33"/>
      <c r="K4" s="33"/>
      <c r="L4" s="33"/>
      <c r="M4" s="33"/>
    </row>
    <row r="5" spans="1:13" ht="15.95" customHeight="1">
      <c r="A5" s="9"/>
      <c r="B5" s="42" t="s">
        <v>268</v>
      </c>
      <c r="C5" s="42"/>
      <c r="D5" s="42"/>
      <c r="E5" s="42"/>
      <c r="F5" s="42"/>
      <c r="G5" s="40"/>
      <c r="H5" s="40"/>
      <c r="I5" s="23"/>
      <c r="J5" s="33"/>
      <c r="K5" s="33"/>
      <c r="L5" s="33"/>
      <c r="M5" s="33"/>
    </row>
    <row r="6" spans="1:13" ht="15.95" customHeight="1">
      <c r="A6" s="9"/>
      <c r="B6" s="42" t="s">
        <v>263</v>
      </c>
      <c r="C6" s="42"/>
      <c r="D6" s="42"/>
      <c r="E6" s="42"/>
      <c r="F6" s="42"/>
      <c r="G6" s="40"/>
      <c r="H6" s="40"/>
      <c r="I6" s="23"/>
      <c r="J6" s="33"/>
      <c r="K6" s="33"/>
      <c r="L6" s="33"/>
      <c r="M6" s="33"/>
    </row>
    <row r="7" spans="1:13" ht="15.95" customHeight="1">
      <c r="A7" s="9"/>
      <c r="B7" s="42" t="s">
        <v>264</v>
      </c>
      <c r="C7" s="42"/>
      <c r="D7" s="42"/>
      <c r="E7" s="42"/>
      <c r="F7" s="42"/>
      <c r="G7" s="40"/>
      <c r="H7" s="40"/>
      <c r="I7" s="23"/>
      <c r="J7" s="33"/>
      <c r="K7" s="33"/>
      <c r="L7" s="33"/>
      <c r="M7" s="33"/>
    </row>
    <row r="8" spans="1:13" ht="15.95" customHeight="1">
      <c r="A8" s="9"/>
      <c r="B8" s="42" t="s">
        <v>265</v>
      </c>
      <c r="C8" s="42"/>
      <c r="D8" s="42"/>
      <c r="E8" s="42"/>
      <c r="F8" s="42"/>
      <c r="G8" s="40"/>
      <c r="H8" s="40"/>
      <c r="I8" s="23"/>
      <c r="J8" s="33"/>
      <c r="K8" s="33"/>
      <c r="L8" s="33"/>
      <c r="M8" s="33"/>
    </row>
    <row r="9" spans="1:13" ht="15.95" customHeight="1">
      <c r="A9" s="9"/>
      <c r="B9" s="42" t="s">
        <v>266</v>
      </c>
      <c r="C9" s="42"/>
      <c r="D9" s="42"/>
      <c r="E9" s="42"/>
      <c r="F9" s="42"/>
      <c r="G9" s="40"/>
      <c r="H9" s="40"/>
      <c r="I9" s="23"/>
      <c r="J9" s="33"/>
      <c r="K9" s="33"/>
      <c r="L9" s="33"/>
      <c r="M9" s="33"/>
    </row>
    <row r="10" spans="1:13" ht="15.95" customHeight="1">
      <c r="A10" s="9"/>
      <c r="B10" s="42" t="s">
        <v>267</v>
      </c>
      <c r="C10" s="42"/>
      <c r="D10" s="42"/>
      <c r="E10" s="42"/>
      <c r="F10" s="42"/>
      <c r="G10" s="40"/>
      <c r="H10" s="40"/>
      <c r="I10" s="23"/>
      <c r="J10" s="33"/>
      <c r="K10" s="33"/>
      <c r="L10" s="33"/>
      <c r="M10" s="33"/>
    </row>
    <row r="11" spans="1:13" ht="15.95" customHeight="1">
      <c r="A11" s="31"/>
      <c r="B11" s="43"/>
      <c r="C11" s="43"/>
      <c r="D11" s="43"/>
      <c r="E11" s="43"/>
      <c r="F11" s="43"/>
      <c r="G11" s="43"/>
      <c r="H11" s="43"/>
      <c r="I11" s="34"/>
      <c r="J11" s="33"/>
      <c r="K11" s="33"/>
      <c r="L11" s="33"/>
      <c r="M11" s="33"/>
    </row>
    <row r="12" spans="1:13" ht="15.95" customHeight="1">
      <c r="A12" s="28" t="s">
        <v>2</v>
      </c>
      <c r="B12" s="78" t="s">
        <v>269</v>
      </c>
      <c r="C12" s="78"/>
      <c r="D12" s="78"/>
      <c r="E12" s="78"/>
      <c r="F12" s="78"/>
      <c r="G12" s="78"/>
      <c r="H12" s="78"/>
      <c r="I12" s="34"/>
      <c r="J12" s="33"/>
      <c r="K12" s="33"/>
      <c r="L12" s="33"/>
      <c r="M12" s="33"/>
    </row>
    <row r="13" spans="1:13" ht="15.95" customHeight="1" thickBot="1">
      <c r="A13" s="9">
        <f>INDEX('Point Grid'!$C$8:$I$32,MATCH($A$1,'Point Grid'!$A$8:$A$32,0),MATCH(A12,'Point Grid'!$C$7:$I$7,0))</f>
        <v>0.75</v>
      </c>
      <c r="B13" s="78"/>
      <c r="C13" s="78"/>
      <c r="D13" s="78"/>
      <c r="E13" s="78"/>
      <c r="F13" s="78"/>
      <c r="G13" s="78"/>
      <c r="H13" s="78"/>
      <c r="I13" s="34"/>
      <c r="J13" s="33"/>
      <c r="K13" s="33"/>
      <c r="L13" s="33"/>
      <c r="M13" s="33"/>
    </row>
    <row r="14" spans="1:13" ht="15.95" customHeight="1" thickBot="1">
      <c r="A14" s="5"/>
      <c r="B14" s="43"/>
      <c r="C14" s="43"/>
      <c r="D14" s="43"/>
      <c r="E14" s="43"/>
      <c r="F14" s="43"/>
      <c r="G14" s="43"/>
      <c r="H14" s="43"/>
      <c r="I14" s="34"/>
      <c r="J14" s="33"/>
      <c r="K14" s="33"/>
      <c r="L14" s="33"/>
      <c r="M14" s="33"/>
    </row>
    <row r="15" spans="1:13" ht="15.95" customHeight="1">
      <c r="A15" s="31"/>
      <c r="B15" s="43"/>
      <c r="C15" s="43"/>
      <c r="D15" s="43"/>
      <c r="E15" s="43"/>
      <c r="F15" s="43"/>
      <c r="G15" s="43"/>
      <c r="H15" s="43"/>
      <c r="I15" s="34"/>
      <c r="J15" s="33"/>
      <c r="K15" s="33"/>
      <c r="L15" s="33"/>
      <c r="M15" s="33"/>
    </row>
    <row r="16" spans="1:13" ht="15.95" customHeight="1">
      <c r="A16" s="28" t="s">
        <v>3</v>
      </c>
      <c r="B16" s="78" t="s">
        <v>270</v>
      </c>
      <c r="C16" s="78"/>
      <c r="D16" s="78"/>
      <c r="E16" s="78"/>
      <c r="F16" s="78"/>
      <c r="G16" s="78"/>
      <c r="H16" s="78"/>
      <c r="I16" s="34"/>
      <c r="J16" s="33"/>
      <c r="K16" s="33"/>
      <c r="L16" s="33"/>
      <c r="M16" s="33"/>
    </row>
    <row r="17" spans="1:13" ht="15.95" customHeight="1" thickBot="1">
      <c r="A17" s="9">
        <f>INDEX('Point Grid'!$C$8:$I$32,MATCH($A$1,'Point Grid'!$A$8:$A$32,0),MATCH(A16,'Point Grid'!$C$7:$I$7,0))</f>
        <v>0.75</v>
      </c>
      <c r="B17" s="78"/>
      <c r="C17" s="78"/>
      <c r="D17" s="78"/>
      <c r="E17" s="78"/>
      <c r="F17" s="78"/>
      <c r="G17" s="78"/>
      <c r="H17" s="78"/>
      <c r="I17" s="34"/>
      <c r="J17" s="33"/>
      <c r="K17" s="33"/>
      <c r="L17" s="33"/>
      <c r="M17" s="33"/>
    </row>
    <row r="18" spans="1:13" ht="15.95" customHeight="1" thickBot="1">
      <c r="A18" s="5"/>
      <c r="B18" s="43"/>
      <c r="C18" s="43"/>
      <c r="D18" s="43"/>
      <c r="E18" s="43"/>
      <c r="F18" s="43"/>
      <c r="G18" s="43"/>
      <c r="H18" s="43"/>
      <c r="I18" s="34"/>
      <c r="J18" s="33"/>
      <c r="K18" s="33"/>
      <c r="L18" s="33"/>
      <c r="M18" s="33"/>
    </row>
    <row r="19" spans="1:13" ht="15.95" customHeight="1">
      <c r="A19" s="31"/>
      <c r="B19" s="43"/>
      <c r="C19" s="43"/>
      <c r="D19" s="43"/>
      <c r="E19" s="43"/>
      <c r="F19" s="43"/>
      <c r="G19" s="43"/>
      <c r="H19" s="43"/>
      <c r="I19" s="34"/>
      <c r="J19" s="33"/>
      <c r="K19" s="33"/>
      <c r="L19" s="33"/>
      <c r="M19" s="33"/>
    </row>
    <row r="20" spans="1:13" ht="15.95" customHeight="1">
      <c r="A20" s="28" t="s">
        <v>4</v>
      </c>
      <c r="B20" s="78" t="s">
        <v>271</v>
      </c>
      <c r="C20" s="78"/>
      <c r="D20" s="78"/>
      <c r="E20" s="78"/>
      <c r="F20" s="78"/>
      <c r="G20" s="78"/>
      <c r="H20" s="78"/>
      <c r="I20" s="34"/>
      <c r="J20" s="33"/>
      <c r="K20" s="33"/>
      <c r="L20" s="33"/>
      <c r="M20" s="33"/>
    </row>
    <row r="21" spans="1:13" ht="15.95" customHeight="1" thickBot="1">
      <c r="A21" s="9">
        <f>INDEX('Point Grid'!$C$8:$I$32,MATCH($A$1,'Point Grid'!$A$8:$A$32,0),MATCH(A20,'Point Grid'!$C$7:$I$7,0))</f>
        <v>1</v>
      </c>
      <c r="B21" s="78"/>
      <c r="C21" s="78"/>
      <c r="D21" s="78"/>
      <c r="E21" s="78"/>
      <c r="F21" s="78"/>
      <c r="G21" s="78"/>
      <c r="H21" s="78"/>
      <c r="I21" s="34"/>
      <c r="J21" s="33"/>
      <c r="K21" s="33"/>
      <c r="L21" s="33"/>
      <c r="M21" s="33"/>
    </row>
    <row r="22" spans="1:13" ht="15.95" customHeight="1" thickBot="1">
      <c r="A22" s="5"/>
      <c r="B22" s="43"/>
      <c r="C22" s="43"/>
      <c r="D22" s="43"/>
      <c r="E22" s="43"/>
      <c r="F22" s="43"/>
      <c r="G22" s="43"/>
      <c r="H22" s="43"/>
      <c r="I22" s="34"/>
      <c r="J22" s="33"/>
      <c r="K22" s="33"/>
      <c r="L22" s="33"/>
      <c r="M22" s="33"/>
    </row>
    <row r="23" spans="1:13" ht="15.95" customHeight="1" thickBot="1">
      <c r="A23" s="32"/>
      <c r="B23" s="35"/>
      <c r="C23" s="35"/>
      <c r="D23" s="35"/>
      <c r="E23" s="35"/>
      <c r="F23" s="35"/>
      <c r="G23" s="35"/>
      <c r="H23" s="35"/>
      <c r="I23" s="36"/>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sheetData>
  <mergeCells count="4">
    <mergeCell ref="B16:H17"/>
    <mergeCell ref="B20:H21"/>
    <mergeCell ref="H1:I1"/>
    <mergeCell ref="B12:H13"/>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40"/>
  <sheetViews>
    <sheetView zoomScaleNormal="100" workbookViewId="0"/>
  </sheetViews>
  <sheetFormatPr defaultColWidth="9.140625" defaultRowHeight="15"/>
  <cols>
    <col min="1" max="1" width="9.140625" style="25"/>
    <col min="2" max="2" width="41" style="25" customWidth="1"/>
    <col min="3" max="3" width="13.7109375" style="25" customWidth="1"/>
    <col min="4" max="8" width="9.85546875" style="25" customWidth="1"/>
    <col min="9" max="9" width="11.42578125" style="25" customWidth="1"/>
    <col min="10" max="16384" width="9.140625" style="25"/>
  </cols>
  <sheetData>
    <row r="1" spans="1:13" ht="15.95" customHeight="1">
      <c r="A1" s="7">
        <v>22</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86" t="s">
        <v>272</v>
      </c>
      <c r="C3" s="86"/>
      <c r="D3" s="86"/>
      <c r="E3" s="86"/>
      <c r="F3" s="86"/>
      <c r="G3" s="86"/>
      <c r="H3" s="86"/>
      <c r="I3" s="23"/>
      <c r="J3" s="33"/>
      <c r="K3" s="33"/>
      <c r="L3" s="33"/>
      <c r="M3" s="33"/>
    </row>
    <row r="4" spans="1:13" ht="15.95" customHeight="1">
      <c r="A4" s="9">
        <f>INDEX('Point Grid'!B:B,MATCH('22'!A1,'Point Grid'!A:A,0))</f>
        <v>2.75</v>
      </c>
      <c r="B4" s="86"/>
      <c r="C4" s="86"/>
      <c r="D4" s="86"/>
      <c r="E4" s="86"/>
      <c r="F4" s="86"/>
      <c r="G4" s="86"/>
      <c r="H4" s="86"/>
      <c r="I4" s="23"/>
      <c r="J4" s="33"/>
      <c r="K4" s="33"/>
      <c r="L4" s="33"/>
      <c r="M4" s="33"/>
    </row>
    <row r="5" spans="1:13" ht="15.95" customHeight="1">
      <c r="A5" s="9"/>
      <c r="B5" s="41"/>
      <c r="C5" s="41"/>
      <c r="D5" s="41"/>
      <c r="E5" s="40"/>
      <c r="F5" s="40"/>
      <c r="G5" s="40"/>
      <c r="H5" s="40"/>
      <c r="I5" s="23"/>
      <c r="J5" s="33"/>
      <c r="K5" s="33"/>
      <c r="L5" s="33"/>
      <c r="M5" s="33"/>
    </row>
    <row r="6" spans="1:13" ht="15.95" customHeight="1">
      <c r="A6" s="9"/>
      <c r="B6" s="42" t="s">
        <v>273</v>
      </c>
      <c r="C6" s="58">
        <v>750</v>
      </c>
      <c r="D6" s="41"/>
      <c r="E6" s="40"/>
      <c r="F6" s="40"/>
      <c r="G6" s="40"/>
      <c r="H6" s="40"/>
      <c r="I6" s="23"/>
      <c r="J6" s="33"/>
      <c r="K6" s="33"/>
      <c r="L6" s="33"/>
      <c r="M6" s="33"/>
    </row>
    <row r="7" spans="1:13" ht="15.95" customHeight="1">
      <c r="A7" s="9"/>
      <c r="B7" s="42" t="s">
        <v>274</v>
      </c>
      <c r="C7" s="58">
        <v>350</v>
      </c>
      <c r="D7" s="41"/>
      <c r="E7" s="40"/>
      <c r="F7" s="40"/>
      <c r="G7" s="40"/>
      <c r="H7" s="40"/>
      <c r="I7" s="23"/>
      <c r="J7" s="33"/>
      <c r="K7" s="33"/>
      <c r="L7" s="33"/>
      <c r="M7" s="33"/>
    </row>
    <row r="8" spans="1:13" ht="15.95" customHeight="1">
      <c r="A8" s="9"/>
      <c r="B8" s="42" t="s">
        <v>275</v>
      </c>
      <c r="C8" s="58">
        <v>650</v>
      </c>
      <c r="D8" s="41"/>
      <c r="E8" s="40"/>
      <c r="F8" s="40"/>
      <c r="G8" s="40"/>
      <c r="H8" s="40"/>
      <c r="I8" s="23"/>
      <c r="J8" s="33"/>
      <c r="K8" s="33"/>
      <c r="L8" s="33"/>
      <c r="M8" s="33"/>
    </row>
    <row r="9" spans="1:13" ht="15.95" customHeight="1">
      <c r="A9" s="9"/>
      <c r="B9" s="42" t="s">
        <v>276</v>
      </c>
      <c r="C9" s="58">
        <v>400</v>
      </c>
      <c r="D9" s="41"/>
      <c r="E9" s="40"/>
      <c r="F9" s="40"/>
      <c r="G9" s="40"/>
      <c r="H9" s="40"/>
      <c r="I9" s="23"/>
      <c r="J9" s="33"/>
      <c r="K9" s="33"/>
      <c r="L9" s="33"/>
      <c r="M9" s="33"/>
    </row>
    <row r="10" spans="1:13" ht="15.95" customHeight="1">
      <c r="A10" s="9"/>
      <c r="B10" s="42" t="s">
        <v>277</v>
      </c>
      <c r="C10" s="58">
        <v>250</v>
      </c>
      <c r="D10" s="41"/>
      <c r="E10" s="40"/>
      <c r="F10" s="40"/>
      <c r="G10" s="40"/>
      <c r="H10" s="40"/>
      <c r="I10" s="23"/>
      <c r="J10" s="33"/>
      <c r="K10" s="33"/>
      <c r="L10" s="33"/>
      <c r="M10" s="33"/>
    </row>
    <row r="11" spans="1:13" ht="15.95" customHeight="1">
      <c r="A11" s="9"/>
      <c r="B11" s="42" t="s">
        <v>278</v>
      </c>
      <c r="C11" s="58">
        <v>400</v>
      </c>
      <c r="D11" s="41"/>
      <c r="E11" s="40"/>
      <c r="F11" s="40"/>
      <c r="G11" s="40"/>
      <c r="H11" s="40"/>
      <c r="I11" s="23"/>
      <c r="J11" s="33"/>
      <c r="K11" s="33"/>
      <c r="L11" s="33"/>
      <c r="M11" s="33"/>
    </row>
    <row r="12" spans="1:13" ht="15.95" customHeight="1">
      <c r="A12" s="9"/>
      <c r="B12" s="42" t="s">
        <v>279</v>
      </c>
      <c r="C12" s="58">
        <v>150</v>
      </c>
      <c r="D12" s="41"/>
      <c r="E12" s="40"/>
      <c r="F12" s="40"/>
      <c r="G12" s="40"/>
      <c r="H12" s="40"/>
      <c r="I12" s="23"/>
      <c r="J12" s="33"/>
      <c r="K12" s="33"/>
      <c r="L12" s="33"/>
      <c r="M12" s="33"/>
    </row>
    <row r="13" spans="1:13" ht="15.95" customHeight="1">
      <c r="A13" s="9"/>
      <c r="B13" s="42" t="s">
        <v>280</v>
      </c>
      <c r="C13" s="58">
        <v>650</v>
      </c>
      <c r="D13" s="41"/>
      <c r="E13" s="40"/>
      <c r="F13" s="40"/>
      <c r="G13" s="40"/>
      <c r="H13" s="40"/>
      <c r="I13" s="23"/>
      <c r="J13" s="33"/>
      <c r="K13" s="33"/>
      <c r="L13" s="33"/>
      <c r="M13" s="33"/>
    </row>
    <row r="14" spans="1:13" ht="15.95" customHeight="1">
      <c r="A14" s="9"/>
      <c r="B14" s="42" t="s">
        <v>281</v>
      </c>
      <c r="C14" s="58">
        <v>1000</v>
      </c>
      <c r="D14" s="41"/>
      <c r="E14" s="40"/>
      <c r="F14" s="40"/>
      <c r="G14" s="40"/>
      <c r="H14" s="40"/>
      <c r="I14" s="23"/>
      <c r="J14" s="33"/>
      <c r="K14" s="33"/>
      <c r="L14" s="33"/>
      <c r="M14" s="33"/>
    </row>
    <row r="15" spans="1:13" ht="15.95" customHeight="1">
      <c r="A15" s="9"/>
      <c r="B15" s="42" t="s">
        <v>282</v>
      </c>
      <c r="C15" s="58">
        <v>800</v>
      </c>
      <c r="D15" s="41"/>
      <c r="E15" s="40"/>
      <c r="F15" s="40"/>
      <c r="G15" s="40"/>
      <c r="H15" s="40"/>
      <c r="I15" s="23"/>
      <c r="J15" s="33"/>
      <c r="K15" s="33"/>
      <c r="L15" s="33"/>
      <c r="M15" s="33"/>
    </row>
    <row r="16" spans="1:13" ht="15.95" customHeight="1">
      <c r="A16" s="31"/>
      <c r="B16" s="43"/>
      <c r="C16" s="43"/>
      <c r="D16" s="43"/>
      <c r="E16" s="43"/>
      <c r="F16" s="43"/>
      <c r="G16" s="43"/>
      <c r="H16" s="43"/>
      <c r="I16" s="34"/>
      <c r="J16" s="33"/>
      <c r="K16" s="33"/>
      <c r="L16" s="33"/>
      <c r="M16" s="33"/>
    </row>
    <row r="17" spans="1:13" ht="15.95" customHeight="1">
      <c r="A17" s="28" t="s">
        <v>2</v>
      </c>
      <c r="B17" s="78" t="s">
        <v>283</v>
      </c>
      <c r="C17" s="78"/>
      <c r="D17" s="78"/>
      <c r="E17" s="78"/>
      <c r="F17" s="78"/>
      <c r="G17" s="78"/>
      <c r="H17" s="78"/>
      <c r="I17" s="34"/>
      <c r="J17" s="33"/>
      <c r="K17" s="33"/>
      <c r="L17" s="33"/>
      <c r="M17" s="33"/>
    </row>
    <row r="18" spans="1:13" ht="15.95" customHeight="1" thickBot="1">
      <c r="A18" s="9">
        <f>INDEX('Point Grid'!$C$8:$I$32,MATCH($A$1,'Point Grid'!$A$8:$A$32,0),MATCH(A17,'Point Grid'!$C$7:$I$7,0))</f>
        <v>2.25</v>
      </c>
      <c r="B18" s="78"/>
      <c r="C18" s="78"/>
      <c r="D18" s="78"/>
      <c r="E18" s="78"/>
      <c r="F18" s="78"/>
      <c r="G18" s="78"/>
      <c r="H18" s="78"/>
      <c r="I18" s="34"/>
      <c r="J18" s="33"/>
      <c r="K18" s="33"/>
      <c r="L18" s="33"/>
      <c r="M18" s="33"/>
    </row>
    <row r="19" spans="1:13" ht="15.95" customHeight="1" thickBot="1">
      <c r="A19" s="5"/>
      <c r="B19" s="43" t="s">
        <v>284</v>
      </c>
      <c r="C19" s="43"/>
      <c r="D19" s="43"/>
      <c r="E19" s="43"/>
      <c r="F19" s="43"/>
      <c r="G19" s="43"/>
      <c r="H19" s="43"/>
      <c r="I19" s="34"/>
      <c r="J19" s="33"/>
      <c r="K19" s="33"/>
      <c r="L19" s="33"/>
      <c r="M19" s="33"/>
    </row>
    <row r="20" spans="1:13" ht="15.95" customHeight="1">
      <c r="A20" s="31"/>
      <c r="B20" s="43" t="s">
        <v>285</v>
      </c>
      <c r="C20" s="43"/>
      <c r="D20" s="43"/>
      <c r="E20" s="43"/>
      <c r="F20" s="43"/>
      <c r="G20" s="43"/>
      <c r="H20" s="43"/>
      <c r="I20" s="34"/>
      <c r="J20" s="33"/>
      <c r="K20" s="33"/>
      <c r="L20" s="33"/>
      <c r="M20" s="33"/>
    </row>
    <row r="21" spans="1:13" ht="15.95" customHeight="1">
      <c r="A21" s="31"/>
      <c r="B21" s="43" t="s">
        <v>286</v>
      </c>
      <c r="C21" s="43"/>
      <c r="D21" s="43"/>
      <c r="E21" s="43"/>
      <c r="F21" s="43"/>
      <c r="G21" s="43"/>
      <c r="H21" s="43"/>
      <c r="I21" s="34"/>
      <c r="J21" s="33"/>
      <c r="K21" s="33"/>
      <c r="L21" s="33"/>
      <c r="M21" s="33"/>
    </row>
    <row r="22" spans="1:13" ht="15.95" customHeight="1">
      <c r="A22" s="31"/>
      <c r="B22" s="43"/>
      <c r="C22" s="43"/>
      <c r="D22" s="43"/>
      <c r="E22" s="43"/>
      <c r="F22" s="43"/>
      <c r="G22" s="43"/>
      <c r="H22" s="43"/>
      <c r="I22" s="34"/>
      <c r="J22" s="33"/>
      <c r="K22" s="33"/>
      <c r="L22" s="33"/>
      <c r="M22" s="33"/>
    </row>
    <row r="23" spans="1:13" ht="15.95" customHeight="1">
      <c r="A23" s="31"/>
      <c r="B23" s="43"/>
      <c r="C23" s="43"/>
      <c r="D23" s="43"/>
      <c r="E23" s="43"/>
      <c r="F23" s="43"/>
      <c r="G23" s="43"/>
      <c r="H23" s="43"/>
      <c r="I23" s="34"/>
      <c r="J23" s="33"/>
      <c r="K23" s="33"/>
      <c r="L23" s="33"/>
      <c r="M23" s="33"/>
    </row>
    <row r="24" spans="1:13" ht="15.95" customHeight="1">
      <c r="A24" s="28" t="s">
        <v>3</v>
      </c>
      <c r="B24" s="78" t="s">
        <v>287</v>
      </c>
      <c r="C24" s="78"/>
      <c r="D24" s="78"/>
      <c r="E24" s="78"/>
      <c r="F24" s="78"/>
      <c r="G24" s="78"/>
      <c r="H24" s="78"/>
      <c r="I24" s="34"/>
      <c r="J24" s="33"/>
      <c r="K24" s="33"/>
      <c r="L24" s="33"/>
      <c r="M24" s="33"/>
    </row>
    <row r="25" spans="1:13" ht="15.95" customHeight="1" thickBot="1">
      <c r="A25" s="9">
        <f>INDEX('Point Grid'!$C$8:$I$32,MATCH($A$1,'Point Grid'!$A$8:$A$32,0),MATCH(A24,'Point Grid'!$C$7:$I$7,0))</f>
        <v>0.5</v>
      </c>
      <c r="B25" s="78"/>
      <c r="C25" s="78"/>
      <c r="D25" s="78"/>
      <c r="E25" s="78"/>
      <c r="F25" s="78"/>
      <c r="G25" s="78"/>
      <c r="H25" s="78"/>
      <c r="I25" s="34"/>
      <c r="J25" s="33"/>
      <c r="K25" s="33"/>
      <c r="L25" s="33"/>
      <c r="M25" s="33"/>
    </row>
    <row r="26" spans="1:13" ht="15.95" customHeight="1" thickBot="1">
      <c r="A26" s="5"/>
      <c r="B26" s="78"/>
      <c r="C26" s="78"/>
      <c r="D26" s="78"/>
      <c r="E26" s="78"/>
      <c r="F26" s="78"/>
      <c r="G26" s="78"/>
      <c r="H26" s="78"/>
      <c r="I26" s="34"/>
      <c r="J26" s="33"/>
      <c r="K26" s="33"/>
      <c r="L26" s="33"/>
      <c r="M26" s="33"/>
    </row>
    <row r="27" spans="1:13" ht="15.95" customHeight="1" thickBot="1">
      <c r="A27" s="32"/>
      <c r="B27" s="35"/>
      <c r="C27" s="35"/>
      <c r="D27" s="35"/>
      <c r="E27" s="35"/>
      <c r="F27" s="35"/>
      <c r="G27" s="35"/>
      <c r="H27" s="35"/>
      <c r="I27" s="36"/>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row r="37" spans="2:13">
      <c r="B37" s="33"/>
      <c r="C37" s="33"/>
      <c r="D37" s="33"/>
      <c r="E37" s="33"/>
      <c r="F37" s="33"/>
      <c r="G37" s="33"/>
      <c r="H37" s="33"/>
      <c r="I37" s="33"/>
      <c r="J37" s="33"/>
      <c r="K37" s="33"/>
      <c r="L37" s="33"/>
      <c r="M37" s="33"/>
    </row>
    <row r="38" spans="2:13">
      <c r="B38" s="33"/>
      <c r="C38" s="33"/>
      <c r="D38" s="33"/>
      <c r="E38" s="33"/>
      <c r="F38" s="33"/>
      <c r="G38" s="33"/>
      <c r="H38" s="33"/>
      <c r="I38" s="33"/>
      <c r="J38" s="33"/>
      <c r="K38" s="33"/>
      <c r="L38" s="33"/>
      <c r="M38" s="33"/>
    </row>
    <row r="39" spans="2:13">
      <c r="B39" s="33"/>
      <c r="C39" s="33"/>
      <c r="D39" s="33"/>
      <c r="E39" s="33"/>
      <c r="F39" s="33"/>
      <c r="G39" s="33"/>
      <c r="H39" s="33"/>
      <c r="I39" s="33"/>
      <c r="J39" s="33"/>
      <c r="K39" s="33"/>
      <c r="L39" s="33"/>
      <c r="M39" s="33"/>
    </row>
    <row r="40" spans="2:13">
      <c r="B40" s="33"/>
      <c r="C40" s="33"/>
      <c r="D40" s="33"/>
      <c r="E40" s="33"/>
      <c r="F40" s="33"/>
      <c r="G40" s="33"/>
      <c r="H40" s="33"/>
      <c r="I40" s="33"/>
      <c r="J40" s="33"/>
      <c r="K40" s="33"/>
      <c r="L40" s="33"/>
      <c r="M40" s="33"/>
    </row>
  </sheetData>
  <mergeCells count="4">
    <mergeCell ref="H1:I1"/>
    <mergeCell ref="B17:H18"/>
    <mergeCell ref="B3:H4"/>
    <mergeCell ref="B24:H26"/>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42"/>
  <sheetViews>
    <sheetView zoomScale="95" zoomScaleNormal="100" workbookViewId="0"/>
  </sheetViews>
  <sheetFormatPr defaultColWidth="9.140625" defaultRowHeight="15"/>
  <cols>
    <col min="1" max="1" width="9.140625" style="25"/>
    <col min="2" max="7" width="10.28515625" style="25" customWidth="1"/>
    <col min="8" max="9" width="11.42578125" style="25" customWidth="1"/>
    <col min="10" max="16384" width="9.140625" style="25"/>
  </cols>
  <sheetData>
    <row r="1" spans="1:13" ht="15.95" customHeight="1">
      <c r="A1" s="7">
        <v>23</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t="s">
        <v>288</v>
      </c>
      <c r="C3" s="40"/>
      <c r="D3" s="40"/>
      <c r="E3" s="40"/>
      <c r="F3" s="40"/>
      <c r="G3" s="40"/>
      <c r="H3" s="40"/>
      <c r="I3" s="23"/>
      <c r="J3" s="33"/>
      <c r="K3" s="33"/>
      <c r="L3" s="33"/>
      <c r="M3" s="33"/>
    </row>
    <row r="4" spans="1:13" ht="15.95" customHeight="1">
      <c r="A4" s="9">
        <f>INDEX('Point Grid'!B:B,MATCH('23'!A1,'Point Grid'!A:A,0))</f>
        <v>3.5</v>
      </c>
      <c r="B4" s="40"/>
      <c r="C4" s="40"/>
      <c r="D4" s="40"/>
      <c r="E4" s="40"/>
      <c r="F4" s="40"/>
      <c r="G4" s="40"/>
      <c r="H4" s="40"/>
      <c r="I4" s="23"/>
      <c r="J4" s="33"/>
      <c r="K4" s="33"/>
      <c r="L4" s="33"/>
      <c r="M4" s="33"/>
    </row>
    <row r="5" spans="1:13" ht="15.95" customHeight="1">
      <c r="A5" s="9"/>
      <c r="B5" s="88" t="s">
        <v>289</v>
      </c>
      <c r="C5" s="88"/>
      <c r="D5" s="88"/>
      <c r="E5" s="88"/>
      <c r="F5" s="88"/>
      <c r="G5" s="88"/>
      <c r="H5" s="42"/>
      <c r="I5" s="23"/>
      <c r="J5" s="33"/>
      <c r="K5" s="33"/>
      <c r="L5" s="33"/>
      <c r="M5" s="33"/>
    </row>
    <row r="6" spans="1:13" ht="15.95" customHeight="1">
      <c r="A6" s="9"/>
      <c r="B6" s="59">
        <v>2013</v>
      </c>
      <c r="C6" s="59">
        <v>2012</v>
      </c>
      <c r="D6" s="59">
        <v>2011</v>
      </c>
      <c r="E6" s="59">
        <v>2010</v>
      </c>
      <c r="F6" s="59">
        <v>2009</v>
      </c>
      <c r="G6" s="59">
        <v>2008</v>
      </c>
      <c r="H6" s="42"/>
      <c r="I6" s="23"/>
      <c r="J6" s="33"/>
      <c r="K6" s="33"/>
      <c r="L6" s="33"/>
      <c r="M6" s="33"/>
    </row>
    <row r="7" spans="1:13" ht="15.95" customHeight="1">
      <c r="A7" s="9"/>
      <c r="B7" s="59">
        <v>12</v>
      </c>
      <c r="C7" s="59">
        <v>25</v>
      </c>
      <c r="D7" s="59">
        <v>14</v>
      </c>
      <c r="E7" s="59">
        <v>-15</v>
      </c>
      <c r="F7" s="59">
        <v>20</v>
      </c>
      <c r="G7" s="59">
        <v>17</v>
      </c>
      <c r="H7" s="42"/>
      <c r="I7" s="23"/>
      <c r="J7" s="33"/>
      <c r="K7" s="33"/>
      <c r="L7" s="33"/>
      <c r="M7" s="33"/>
    </row>
    <row r="8" spans="1:13" ht="15.95" customHeight="1">
      <c r="A8" s="9"/>
      <c r="B8" s="42"/>
      <c r="C8" s="42"/>
      <c r="D8" s="42"/>
      <c r="E8" s="42"/>
      <c r="F8" s="42"/>
      <c r="G8" s="42"/>
      <c r="H8" s="42"/>
      <c r="I8" s="23"/>
      <c r="J8" s="33"/>
      <c r="K8" s="33"/>
      <c r="L8" s="33"/>
      <c r="M8" s="33"/>
    </row>
    <row r="9" spans="1:13" ht="15.95" customHeight="1">
      <c r="A9" s="9"/>
      <c r="B9" s="88" t="s">
        <v>290</v>
      </c>
      <c r="C9" s="88"/>
      <c r="D9" s="88"/>
      <c r="E9" s="88"/>
      <c r="F9" s="88"/>
      <c r="G9" s="88"/>
      <c r="H9" s="42"/>
      <c r="I9" s="23"/>
      <c r="J9" s="33"/>
      <c r="K9" s="33"/>
      <c r="L9" s="33"/>
      <c r="M9" s="33"/>
    </row>
    <row r="10" spans="1:13" ht="15.95" customHeight="1">
      <c r="A10" s="9"/>
      <c r="B10" s="59">
        <v>2013</v>
      </c>
      <c r="C10" s="59">
        <v>2012</v>
      </c>
      <c r="D10" s="59">
        <v>2011</v>
      </c>
      <c r="E10" s="59">
        <v>2010</v>
      </c>
      <c r="F10" s="59">
        <v>2009</v>
      </c>
      <c r="G10" s="59">
        <v>2008</v>
      </c>
      <c r="H10" s="42"/>
      <c r="I10" s="23"/>
      <c r="J10" s="33"/>
      <c r="K10" s="33"/>
      <c r="L10" s="33"/>
      <c r="M10" s="33"/>
    </row>
    <row r="11" spans="1:13" ht="15.95" customHeight="1">
      <c r="A11" s="9"/>
      <c r="B11" s="59">
        <v>300</v>
      </c>
      <c r="C11" s="59">
        <v>275</v>
      </c>
      <c r="D11" s="59">
        <v>265</v>
      </c>
      <c r="E11" s="59">
        <v>275</v>
      </c>
      <c r="F11" s="59">
        <v>325</v>
      </c>
      <c r="G11" s="59">
        <v>300</v>
      </c>
      <c r="H11" s="42"/>
      <c r="I11" s="23"/>
      <c r="J11" s="33"/>
      <c r="K11" s="33"/>
      <c r="L11" s="33"/>
      <c r="M11" s="33"/>
    </row>
    <row r="12" spans="1:13" ht="15.95" customHeight="1">
      <c r="A12" s="9"/>
      <c r="B12" s="42"/>
      <c r="C12" s="42"/>
      <c r="D12" s="42"/>
      <c r="E12" s="42"/>
      <c r="F12" s="42"/>
      <c r="G12" s="42"/>
      <c r="H12" s="42"/>
      <c r="I12" s="23"/>
      <c r="J12" s="33"/>
      <c r="K12" s="33"/>
      <c r="L12" s="33"/>
      <c r="M12" s="33"/>
    </row>
    <row r="13" spans="1:13" ht="15.95" customHeight="1">
      <c r="A13" s="9"/>
      <c r="B13" s="42" t="s">
        <v>291</v>
      </c>
      <c r="C13" s="42"/>
      <c r="D13" s="42"/>
      <c r="E13" s="42"/>
      <c r="F13" s="42"/>
      <c r="G13" s="42"/>
      <c r="H13" s="42"/>
      <c r="I13" s="23"/>
      <c r="J13" s="33"/>
      <c r="K13" s="33"/>
      <c r="L13" s="33"/>
      <c r="M13" s="33"/>
    </row>
    <row r="14" spans="1:13" ht="32.1" customHeight="1">
      <c r="A14" s="9"/>
      <c r="B14" s="89"/>
      <c r="C14" s="90"/>
      <c r="D14" s="54" t="s">
        <v>296</v>
      </c>
      <c r="E14" s="54" t="s">
        <v>297</v>
      </c>
      <c r="F14" s="54" t="s">
        <v>299</v>
      </c>
      <c r="G14" s="54" t="s">
        <v>298</v>
      </c>
      <c r="H14" s="42"/>
      <c r="I14" s="23"/>
      <c r="J14" s="33"/>
      <c r="K14" s="33"/>
      <c r="L14" s="33"/>
      <c r="M14" s="33"/>
    </row>
    <row r="15" spans="1:13" ht="15.95" customHeight="1">
      <c r="A15" s="9"/>
      <c r="B15" s="87" t="s">
        <v>292</v>
      </c>
      <c r="C15" s="87"/>
      <c r="D15" s="61">
        <v>1200</v>
      </c>
      <c r="E15" s="61">
        <v>600</v>
      </c>
      <c r="F15" s="61">
        <v>1150</v>
      </c>
      <c r="G15" s="61">
        <v>575</v>
      </c>
      <c r="H15" s="42"/>
      <c r="I15" s="23"/>
      <c r="J15" s="33"/>
      <c r="K15" s="33"/>
      <c r="L15" s="33"/>
      <c r="M15" s="33"/>
    </row>
    <row r="16" spans="1:13" ht="15.95" customHeight="1">
      <c r="A16" s="9"/>
      <c r="B16" s="87" t="s">
        <v>293</v>
      </c>
      <c r="C16" s="87"/>
      <c r="D16" s="61">
        <v>800</v>
      </c>
      <c r="E16" s="61">
        <v>400</v>
      </c>
      <c r="F16" s="61">
        <v>600</v>
      </c>
      <c r="G16" s="61">
        <v>300</v>
      </c>
      <c r="H16" s="42"/>
      <c r="I16" s="23"/>
      <c r="J16" s="33"/>
      <c r="K16" s="33"/>
      <c r="L16" s="33"/>
      <c r="M16" s="33"/>
    </row>
    <row r="17" spans="1:13" ht="15.95" customHeight="1">
      <c r="A17" s="9"/>
      <c r="B17" s="87" t="s">
        <v>294</v>
      </c>
      <c r="C17" s="87"/>
      <c r="D17" s="61">
        <v>300</v>
      </c>
      <c r="E17" s="61">
        <v>150</v>
      </c>
      <c r="F17" s="61">
        <v>250</v>
      </c>
      <c r="G17" s="61">
        <v>125</v>
      </c>
      <c r="H17" s="42"/>
      <c r="I17" s="23"/>
      <c r="J17" s="33"/>
      <c r="K17" s="33"/>
      <c r="L17" s="33"/>
      <c r="M17" s="33"/>
    </row>
    <row r="18" spans="1:13" ht="32.1" customHeight="1">
      <c r="A18" s="30"/>
      <c r="B18" s="85" t="s">
        <v>295</v>
      </c>
      <c r="C18" s="85"/>
      <c r="D18" s="61">
        <v>100</v>
      </c>
      <c r="E18" s="61">
        <v>80</v>
      </c>
      <c r="F18" s="61">
        <v>90</v>
      </c>
      <c r="G18" s="61">
        <v>80</v>
      </c>
      <c r="H18" s="42"/>
      <c r="I18" s="23"/>
      <c r="J18" s="33"/>
      <c r="K18" s="33"/>
      <c r="L18" s="33"/>
      <c r="M18" s="33"/>
    </row>
    <row r="19" spans="1:13" ht="15.95" customHeight="1">
      <c r="A19" s="28"/>
      <c r="B19" s="42"/>
      <c r="C19" s="42"/>
      <c r="D19" s="42"/>
      <c r="E19" s="42"/>
      <c r="F19" s="42"/>
      <c r="G19" s="42"/>
      <c r="H19" s="42"/>
      <c r="I19" s="23"/>
      <c r="J19" s="33"/>
      <c r="K19" s="33"/>
      <c r="L19" s="33"/>
      <c r="M19" s="33"/>
    </row>
    <row r="20" spans="1:13" ht="15.95" customHeight="1">
      <c r="A20" s="28"/>
      <c r="B20" s="86" t="s">
        <v>300</v>
      </c>
      <c r="C20" s="86"/>
      <c r="D20" s="86"/>
      <c r="E20" s="86"/>
      <c r="F20" s="86"/>
      <c r="G20" s="86"/>
      <c r="H20" s="86"/>
      <c r="I20" s="23"/>
      <c r="J20" s="33"/>
      <c r="K20" s="33"/>
      <c r="L20" s="33"/>
      <c r="M20" s="33"/>
    </row>
    <row r="21" spans="1:13" ht="15.95" customHeight="1">
      <c r="A21" s="31"/>
      <c r="B21" s="46"/>
      <c r="C21" s="46"/>
      <c r="D21" s="46"/>
      <c r="E21" s="46"/>
      <c r="F21" s="46"/>
      <c r="G21" s="46"/>
      <c r="H21" s="46"/>
      <c r="I21" s="34"/>
      <c r="J21" s="33"/>
      <c r="K21" s="33"/>
      <c r="L21" s="33"/>
      <c r="M21" s="33"/>
    </row>
    <row r="22" spans="1:13" ht="15.95" customHeight="1">
      <c r="A22" s="28" t="s">
        <v>2</v>
      </c>
      <c r="B22" s="78" t="s">
        <v>301</v>
      </c>
      <c r="C22" s="78"/>
      <c r="D22" s="78"/>
      <c r="E22" s="78"/>
      <c r="F22" s="78"/>
      <c r="G22" s="78"/>
      <c r="H22" s="78"/>
      <c r="I22" s="34"/>
      <c r="J22" s="33"/>
      <c r="K22" s="33"/>
      <c r="L22" s="33"/>
      <c r="M22" s="33"/>
    </row>
    <row r="23" spans="1:13" ht="15.95" customHeight="1" thickBot="1">
      <c r="A23" s="9">
        <f>INDEX('Point Grid'!$C$8:$I$32,MATCH($A$1,'Point Grid'!$A$8:$A$32,0),MATCH(A22,'Point Grid'!$C$7:$I$7,0))</f>
        <v>2</v>
      </c>
      <c r="B23" s="78"/>
      <c r="C23" s="78"/>
      <c r="D23" s="78"/>
      <c r="E23" s="78"/>
      <c r="F23" s="78"/>
      <c r="G23" s="78"/>
      <c r="H23" s="78"/>
      <c r="I23" s="34"/>
      <c r="J23" s="33"/>
      <c r="K23" s="33"/>
      <c r="L23" s="33"/>
      <c r="M23" s="33"/>
    </row>
    <row r="24" spans="1:13" ht="15.95" customHeight="1" thickBot="1">
      <c r="A24" s="5"/>
      <c r="B24" s="43"/>
      <c r="C24" s="43"/>
      <c r="D24" s="43"/>
      <c r="E24" s="43"/>
      <c r="F24" s="43"/>
      <c r="G24" s="43"/>
      <c r="H24" s="43"/>
      <c r="I24" s="34"/>
      <c r="J24" s="33"/>
      <c r="K24" s="33"/>
      <c r="L24" s="33"/>
      <c r="M24" s="33"/>
    </row>
    <row r="25" spans="1:13" ht="15.95" customHeight="1">
      <c r="A25" s="31"/>
      <c r="B25" s="43"/>
      <c r="C25" s="43"/>
      <c r="D25" s="43"/>
      <c r="E25" s="43"/>
      <c r="F25" s="43"/>
      <c r="G25" s="43"/>
      <c r="H25" s="43"/>
      <c r="I25" s="34"/>
      <c r="J25" s="33"/>
      <c r="K25" s="33"/>
      <c r="L25" s="33"/>
      <c r="M25" s="33"/>
    </row>
    <row r="26" spans="1:13" ht="15.95" customHeight="1">
      <c r="A26" s="28" t="s">
        <v>3</v>
      </c>
      <c r="B26" s="78" t="s">
        <v>302</v>
      </c>
      <c r="C26" s="78"/>
      <c r="D26" s="78"/>
      <c r="E26" s="78"/>
      <c r="F26" s="78"/>
      <c r="G26" s="78"/>
      <c r="H26" s="78"/>
      <c r="I26" s="34"/>
      <c r="J26" s="33"/>
      <c r="K26" s="33"/>
      <c r="L26" s="33"/>
      <c r="M26" s="33"/>
    </row>
    <row r="27" spans="1:13" ht="15.95" customHeight="1" thickBot="1">
      <c r="A27" s="9">
        <f>INDEX('Point Grid'!$C$8:$I$32,MATCH($A$1,'Point Grid'!$A$8:$A$32,0),MATCH(A26,'Point Grid'!$C$7:$I$7,0))</f>
        <v>1.5</v>
      </c>
      <c r="B27" s="78"/>
      <c r="C27" s="78"/>
      <c r="D27" s="78"/>
      <c r="E27" s="78"/>
      <c r="F27" s="78"/>
      <c r="G27" s="78"/>
      <c r="H27" s="78"/>
      <c r="I27" s="34"/>
      <c r="J27" s="33"/>
      <c r="K27" s="33"/>
      <c r="L27" s="33"/>
      <c r="M27" s="33"/>
    </row>
    <row r="28" spans="1:13" ht="15.95" customHeight="1" thickBot="1">
      <c r="A28" s="5"/>
      <c r="B28" s="43"/>
      <c r="C28" s="43"/>
      <c r="D28" s="43"/>
      <c r="E28" s="43"/>
      <c r="F28" s="43"/>
      <c r="G28" s="43"/>
      <c r="H28" s="43"/>
      <c r="I28" s="34"/>
      <c r="J28" s="33"/>
      <c r="K28" s="33"/>
      <c r="L28" s="33"/>
      <c r="M28" s="33"/>
    </row>
    <row r="29" spans="1:13" ht="15.95" customHeight="1" thickBot="1">
      <c r="A29" s="32"/>
      <c r="B29" s="35"/>
      <c r="C29" s="35"/>
      <c r="D29" s="35"/>
      <c r="E29" s="35"/>
      <c r="F29" s="35"/>
      <c r="G29" s="35"/>
      <c r="H29" s="35"/>
      <c r="I29" s="36"/>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row r="37" spans="2:13">
      <c r="B37" s="33"/>
      <c r="C37" s="33"/>
      <c r="D37" s="33"/>
      <c r="E37" s="33"/>
      <c r="F37" s="33"/>
      <c r="G37" s="33"/>
      <c r="H37" s="33"/>
      <c r="I37" s="33"/>
      <c r="J37" s="33"/>
      <c r="K37" s="33"/>
      <c r="L37" s="33"/>
      <c r="M37" s="33"/>
    </row>
    <row r="38" spans="2:13">
      <c r="B38" s="33"/>
      <c r="C38" s="33"/>
      <c r="D38" s="33"/>
      <c r="E38" s="33"/>
      <c r="F38" s="33"/>
      <c r="G38" s="33"/>
      <c r="H38" s="33"/>
      <c r="I38" s="33"/>
      <c r="J38" s="33"/>
      <c r="K38" s="33"/>
      <c r="L38" s="33"/>
      <c r="M38" s="33"/>
    </row>
    <row r="39" spans="2:13">
      <c r="B39" s="33"/>
      <c r="C39" s="33"/>
      <c r="D39" s="33"/>
      <c r="E39" s="33"/>
      <c r="F39" s="33"/>
      <c r="G39" s="33"/>
      <c r="H39" s="33"/>
      <c r="I39" s="33"/>
      <c r="J39" s="33"/>
      <c r="K39" s="33"/>
      <c r="L39" s="33"/>
      <c r="M39" s="33"/>
    </row>
    <row r="40" spans="2:13">
      <c r="B40" s="33"/>
      <c r="C40" s="33"/>
      <c r="D40" s="33"/>
      <c r="E40" s="33"/>
      <c r="F40" s="33"/>
      <c r="G40" s="33"/>
      <c r="H40" s="33"/>
      <c r="I40" s="33"/>
      <c r="J40" s="33"/>
      <c r="K40" s="33"/>
      <c r="L40" s="33"/>
      <c r="M40" s="33"/>
    </row>
    <row r="41" spans="2:13">
      <c r="B41" s="33"/>
      <c r="C41" s="33"/>
      <c r="D41" s="33"/>
      <c r="E41" s="33"/>
      <c r="F41" s="33"/>
      <c r="G41" s="33"/>
      <c r="H41" s="33"/>
      <c r="I41" s="33"/>
      <c r="J41" s="33"/>
      <c r="K41" s="33"/>
      <c r="L41" s="33"/>
      <c r="M41" s="33"/>
    </row>
    <row r="42" spans="2:13">
      <c r="B42" s="33"/>
      <c r="C42" s="33"/>
      <c r="D42" s="33"/>
      <c r="E42" s="33"/>
      <c r="F42" s="33"/>
      <c r="G42" s="33"/>
      <c r="H42" s="33"/>
      <c r="I42" s="33"/>
      <c r="J42" s="33"/>
      <c r="K42" s="33"/>
      <c r="L42" s="33"/>
      <c r="M42" s="33"/>
    </row>
  </sheetData>
  <mergeCells count="11">
    <mergeCell ref="H1:I1"/>
    <mergeCell ref="B22:H23"/>
    <mergeCell ref="B26:H27"/>
    <mergeCell ref="B5:G5"/>
    <mergeCell ref="B9:G9"/>
    <mergeCell ref="B15:C15"/>
    <mergeCell ref="B16:C16"/>
    <mergeCell ref="B17:C17"/>
    <mergeCell ref="B18:C18"/>
    <mergeCell ref="B20:H20"/>
    <mergeCell ref="B14:C14"/>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2">
    <dataValidation type="decimal" allowBlank="1" showInputMessage="1" showErrorMessage="1" sqref="A19:A2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35"/>
  <sheetViews>
    <sheetView zoomScaleNormal="100" workbookViewId="0"/>
  </sheetViews>
  <sheetFormatPr defaultColWidth="9.140625" defaultRowHeight="15"/>
  <cols>
    <col min="1" max="1" width="9.140625" style="25"/>
    <col min="2" max="2" width="16.85546875" style="25" customWidth="1"/>
    <col min="3" max="8" width="11" style="25" customWidth="1"/>
    <col min="9" max="9" width="11.42578125" style="25" customWidth="1"/>
    <col min="10" max="16384" width="9.140625" style="25"/>
  </cols>
  <sheetData>
    <row r="1" spans="1:13" ht="15.95" customHeight="1">
      <c r="A1" s="7">
        <v>24</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78" t="s">
        <v>303</v>
      </c>
      <c r="C3" s="78"/>
      <c r="D3" s="78"/>
      <c r="E3" s="78"/>
      <c r="F3" s="78"/>
      <c r="G3" s="78"/>
      <c r="H3" s="78"/>
      <c r="I3" s="23"/>
      <c r="J3" s="33"/>
      <c r="K3" s="33"/>
      <c r="L3" s="33"/>
      <c r="M3" s="33"/>
    </row>
    <row r="4" spans="1:13" ht="15.95" customHeight="1">
      <c r="A4" s="9">
        <f>INDEX('Point Grid'!B:B,MATCH('24'!A1,'Point Grid'!A:A,0))</f>
        <v>2.5</v>
      </c>
      <c r="B4" s="78"/>
      <c r="C4" s="78"/>
      <c r="D4" s="78"/>
      <c r="E4" s="78"/>
      <c r="F4" s="78"/>
      <c r="G4" s="78"/>
      <c r="H4" s="78"/>
      <c r="I4" s="23"/>
      <c r="J4" s="33"/>
      <c r="K4" s="33"/>
      <c r="L4" s="33"/>
      <c r="M4" s="33"/>
    </row>
    <row r="5" spans="1:13" ht="15.95" customHeight="1">
      <c r="A5" s="9"/>
      <c r="B5" s="78"/>
      <c r="C5" s="78"/>
      <c r="D5" s="78"/>
      <c r="E5" s="78"/>
      <c r="F5" s="78"/>
      <c r="G5" s="78"/>
      <c r="H5" s="78"/>
      <c r="I5" s="23"/>
      <c r="J5" s="33"/>
      <c r="K5" s="33"/>
      <c r="L5" s="33"/>
      <c r="M5" s="33"/>
    </row>
    <row r="6" spans="1:13" ht="15.95" customHeight="1">
      <c r="A6" s="31"/>
      <c r="B6" s="43"/>
      <c r="C6" s="43"/>
      <c r="D6" s="43"/>
      <c r="E6" s="43"/>
      <c r="F6" s="43"/>
      <c r="G6" s="43"/>
      <c r="H6" s="43"/>
      <c r="I6" s="34"/>
      <c r="J6" s="33"/>
      <c r="K6" s="33"/>
      <c r="L6" s="33"/>
      <c r="M6" s="33"/>
    </row>
    <row r="7" spans="1:13" ht="15.95" customHeight="1">
      <c r="A7" s="28" t="s">
        <v>2</v>
      </c>
      <c r="B7" s="78" t="s">
        <v>304</v>
      </c>
      <c r="C7" s="78"/>
      <c r="D7" s="78"/>
      <c r="E7" s="78"/>
      <c r="F7" s="78"/>
      <c r="G7" s="78"/>
      <c r="H7" s="78"/>
      <c r="I7" s="34"/>
      <c r="J7" s="33"/>
      <c r="K7" s="33"/>
      <c r="L7" s="33"/>
      <c r="M7" s="33"/>
    </row>
    <row r="8" spans="1:13" ht="15.95" customHeight="1" thickBot="1">
      <c r="A8" s="9">
        <f>INDEX('Point Grid'!$C$8:$I$32,MATCH($A$1,'Point Grid'!$A$8:$A$32,0),MATCH(A7,'Point Grid'!$C$7:$I$7,0))</f>
        <v>0.5</v>
      </c>
      <c r="B8" s="78"/>
      <c r="C8" s="78"/>
      <c r="D8" s="78"/>
      <c r="E8" s="78"/>
      <c r="F8" s="78"/>
      <c r="G8" s="78"/>
      <c r="H8" s="78"/>
      <c r="I8" s="34"/>
      <c r="J8" s="33"/>
      <c r="K8" s="33"/>
      <c r="L8" s="33"/>
      <c r="M8" s="33"/>
    </row>
    <row r="9" spans="1:13" ht="15.95" customHeight="1" thickBot="1">
      <c r="A9" s="5"/>
      <c r="B9" s="43"/>
      <c r="C9" s="43"/>
      <c r="D9" s="43"/>
      <c r="E9" s="43"/>
      <c r="F9" s="43"/>
      <c r="G9" s="43"/>
      <c r="H9" s="43"/>
      <c r="I9" s="34"/>
      <c r="J9" s="33"/>
      <c r="K9" s="33"/>
      <c r="L9" s="33"/>
      <c r="M9" s="33"/>
    </row>
    <row r="10" spans="1:13" ht="15.95" customHeight="1">
      <c r="A10" s="31"/>
      <c r="B10" s="43"/>
      <c r="C10" s="43"/>
      <c r="D10" s="43"/>
      <c r="E10" s="43"/>
      <c r="F10" s="43"/>
      <c r="G10" s="43"/>
      <c r="H10" s="43"/>
      <c r="I10" s="34"/>
      <c r="J10" s="33"/>
      <c r="K10" s="33"/>
      <c r="L10" s="33"/>
      <c r="M10" s="33"/>
    </row>
    <row r="11" spans="1:13" ht="15.95" customHeight="1">
      <c r="A11" s="28" t="s">
        <v>3</v>
      </c>
      <c r="B11" s="78" t="s">
        <v>305</v>
      </c>
      <c r="C11" s="78"/>
      <c r="D11" s="78"/>
      <c r="E11" s="78"/>
      <c r="F11" s="78"/>
      <c r="G11" s="78"/>
      <c r="H11" s="78"/>
      <c r="I11" s="34"/>
      <c r="J11" s="33"/>
      <c r="K11" s="33"/>
      <c r="L11" s="33"/>
      <c r="M11" s="33"/>
    </row>
    <row r="12" spans="1:13" ht="15.95" customHeight="1" thickBot="1">
      <c r="A12" s="9">
        <f>INDEX('Point Grid'!$C$8:$I$32,MATCH($A$1,'Point Grid'!$A$8:$A$32,0),MATCH(A11,'Point Grid'!$C$7:$I$7,0))</f>
        <v>0.5</v>
      </c>
      <c r="B12" s="78"/>
      <c r="C12" s="78"/>
      <c r="D12" s="78"/>
      <c r="E12" s="78"/>
      <c r="F12" s="78"/>
      <c r="G12" s="78"/>
      <c r="H12" s="78"/>
      <c r="I12" s="34"/>
      <c r="J12" s="33"/>
      <c r="K12" s="33"/>
      <c r="L12" s="33"/>
      <c r="M12" s="33"/>
    </row>
    <row r="13" spans="1:13" ht="15.95" customHeight="1" thickBot="1">
      <c r="A13" s="5"/>
      <c r="B13" s="43"/>
      <c r="C13" s="43"/>
      <c r="D13" s="43"/>
      <c r="E13" s="43"/>
      <c r="F13" s="43"/>
      <c r="G13" s="43"/>
      <c r="H13" s="43"/>
      <c r="I13" s="34"/>
      <c r="J13" s="33"/>
      <c r="K13" s="33"/>
      <c r="L13" s="33"/>
      <c r="M13" s="33"/>
    </row>
    <row r="14" spans="1:13" ht="15.95" customHeight="1">
      <c r="A14" s="31"/>
      <c r="B14" s="43"/>
      <c r="C14" s="43"/>
      <c r="D14" s="43"/>
      <c r="E14" s="43"/>
      <c r="F14" s="43"/>
      <c r="G14" s="43"/>
      <c r="H14" s="43"/>
      <c r="I14" s="34"/>
      <c r="J14" s="33"/>
      <c r="K14" s="33"/>
      <c r="L14" s="33"/>
      <c r="M14" s="33"/>
    </row>
    <row r="15" spans="1:13" ht="15.95" customHeight="1">
      <c r="A15" s="28" t="s">
        <v>4</v>
      </c>
      <c r="B15" s="78" t="s">
        <v>306</v>
      </c>
      <c r="C15" s="78"/>
      <c r="D15" s="78"/>
      <c r="E15" s="78"/>
      <c r="F15" s="78"/>
      <c r="G15" s="78"/>
      <c r="H15" s="78"/>
      <c r="I15" s="34"/>
      <c r="J15" s="33"/>
      <c r="K15" s="33"/>
      <c r="L15" s="33"/>
      <c r="M15" s="33"/>
    </row>
    <row r="16" spans="1:13" ht="15.95" customHeight="1" thickBot="1">
      <c r="A16" s="9">
        <f>INDEX('Point Grid'!$C$8:$I$32,MATCH($A$1,'Point Grid'!$A$8:$A$32,0),MATCH(A15,'Point Grid'!$C$7:$I$7,0))</f>
        <v>1</v>
      </c>
      <c r="B16" s="78"/>
      <c r="C16" s="78"/>
      <c r="D16" s="78"/>
      <c r="E16" s="78"/>
      <c r="F16" s="78"/>
      <c r="G16" s="78"/>
      <c r="H16" s="78"/>
      <c r="I16" s="34"/>
      <c r="J16" s="33"/>
      <c r="K16" s="33"/>
      <c r="L16" s="33"/>
      <c r="M16" s="33"/>
    </row>
    <row r="17" spans="1:13" ht="15.95" customHeight="1" thickBot="1">
      <c r="A17" s="5"/>
      <c r="B17" s="43"/>
      <c r="C17" s="43"/>
      <c r="D17" s="43"/>
      <c r="E17" s="43"/>
      <c r="F17" s="43"/>
      <c r="G17" s="43"/>
      <c r="H17" s="43"/>
      <c r="I17" s="34"/>
      <c r="J17" s="33"/>
      <c r="K17" s="33"/>
      <c r="L17" s="33"/>
      <c r="M17" s="33"/>
    </row>
    <row r="18" spans="1:13" ht="15.95" customHeight="1">
      <c r="A18" s="31"/>
      <c r="B18" s="43"/>
      <c r="C18" s="43"/>
      <c r="D18" s="43"/>
      <c r="E18" s="43"/>
      <c r="F18" s="43"/>
      <c r="G18" s="43"/>
      <c r="H18" s="43"/>
      <c r="I18" s="34"/>
      <c r="J18" s="33"/>
      <c r="K18" s="33"/>
      <c r="L18" s="33"/>
      <c r="M18" s="33"/>
    </row>
    <row r="19" spans="1:13" ht="15.95" customHeight="1">
      <c r="A19" s="28" t="s">
        <v>5</v>
      </c>
      <c r="B19" s="78" t="s">
        <v>307</v>
      </c>
      <c r="C19" s="78"/>
      <c r="D19" s="78"/>
      <c r="E19" s="78"/>
      <c r="F19" s="78"/>
      <c r="G19" s="78"/>
      <c r="H19" s="78"/>
      <c r="I19" s="34"/>
      <c r="J19" s="33"/>
      <c r="K19" s="33"/>
      <c r="L19" s="33"/>
      <c r="M19" s="33"/>
    </row>
    <row r="20" spans="1:13" ht="15.95" customHeight="1" thickBot="1">
      <c r="A20" s="9">
        <f>INDEX('Point Grid'!$C$8:$I$32,MATCH($A$1,'Point Grid'!$A$8:$A$32,0),MATCH(A19,'Point Grid'!$C$7:$I$7,0))</f>
        <v>0.5</v>
      </c>
      <c r="B20" s="78"/>
      <c r="C20" s="78"/>
      <c r="D20" s="78"/>
      <c r="E20" s="78"/>
      <c r="F20" s="78"/>
      <c r="G20" s="78"/>
      <c r="H20" s="78"/>
      <c r="I20" s="34"/>
      <c r="J20" s="33"/>
      <c r="K20" s="33"/>
      <c r="L20" s="33"/>
      <c r="M20" s="33"/>
    </row>
    <row r="21" spans="1:13" ht="15.95" customHeight="1" thickBot="1">
      <c r="A21" s="5"/>
      <c r="B21" s="43"/>
      <c r="C21" s="43"/>
      <c r="D21" s="43"/>
      <c r="E21" s="43"/>
      <c r="F21" s="43"/>
      <c r="G21" s="43"/>
      <c r="H21" s="43"/>
      <c r="I21" s="34"/>
      <c r="J21" s="33"/>
      <c r="K21" s="33"/>
      <c r="L21" s="33"/>
      <c r="M21" s="33"/>
    </row>
    <row r="22" spans="1:13" ht="15.95" customHeight="1" thickBot="1">
      <c r="A22" s="32"/>
      <c r="B22" s="35"/>
      <c r="C22" s="35"/>
      <c r="D22" s="35"/>
      <c r="E22" s="35"/>
      <c r="F22" s="35"/>
      <c r="G22" s="35"/>
      <c r="H22" s="35"/>
      <c r="I22" s="36"/>
      <c r="J22" s="33"/>
      <c r="K22" s="33"/>
      <c r="L22" s="33"/>
      <c r="M22" s="33"/>
    </row>
    <row r="23" spans="1:13">
      <c r="B23" s="33"/>
      <c r="C23" s="33"/>
      <c r="D23" s="33"/>
      <c r="E23" s="33"/>
      <c r="F23" s="33"/>
      <c r="G23" s="33"/>
      <c r="H23" s="33"/>
      <c r="I23" s="33"/>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sheetData>
  <mergeCells count="6">
    <mergeCell ref="H1:I1"/>
    <mergeCell ref="B7:H8"/>
    <mergeCell ref="B11:H12"/>
    <mergeCell ref="B15:H16"/>
    <mergeCell ref="B19:H20"/>
    <mergeCell ref="B3:H5"/>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heetViews>
  <sheetFormatPr defaultColWidth="9.140625" defaultRowHeight="15"/>
  <cols>
    <col min="1" max="1" width="9.140625" style="25"/>
    <col min="2" max="2" width="16.85546875" style="25" customWidth="1"/>
    <col min="3" max="3" width="17.7109375" style="25" customWidth="1"/>
    <col min="4" max="4" width="17" style="25" customWidth="1"/>
    <col min="5" max="9" width="11.42578125" style="25" customWidth="1"/>
    <col min="10" max="16384" width="9.140625" style="25"/>
  </cols>
  <sheetData>
    <row r="1" spans="1:13" ht="15.95" customHeight="1">
      <c r="A1" s="7">
        <v>25</v>
      </c>
      <c r="B1" s="29" t="s">
        <v>12</v>
      </c>
      <c r="C1" s="24"/>
      <c r="D1" s="24"/>
      <c r="E1" s="24"/>
      <c r="F1" s="24"/>
      <c r="G1" s="24"/>
      <c r="H1" s="79" t="s">
        <v>29</v>
      </c>
      <c r="I1" s="80"/>
    </row>
    <row r="2" spans="1:13" ht="15.95" customHeight="1">
      <c r="A2" s="26"/>
      <c r="B2" s="39"/>
      <c r="C2" s="39"/>
      <c r="D2" s="39"/>
      <c r="E2" s="39"/>
      <c r="F2" s="39"/>
      <c r="G2" s="39"/>
      <c r="H2" s="39"/>
      <c r="I2" s="27"/>
    </row>
    <row r="3" spans="1:13" ht="15.95" customHeight="1">
      <c r="A3" s="8" t="s">
        <v>13</v>
      </c>
      <c r="B3" s="40"/>
      <c r="C3" s="40"/>
      <c r="D3" s="40"/>
      <c r="E3" s="40"/>
      <c r="F3" s="40"/>
      <c r="G3" s="40"/>
      <c r="H3" s="40"/>
      <c r="I3" s="23"/>
      <c r="J3" s="33"/>
      <c r="K3" s="33"/>
      <c r="L3" s="33"/>
      <c r="M3" s="33"/>
    </row>
    <row r="4" spans="1:13" ht="15.95" customHeight="1">
      <c r="A4" s="9">
        <f>INDEX('Point Grid'!B:B,MATCH('25'!A1,'Point Grid'!A:A,0))</f>
        <v>3.5</v>
      </c>
      <c r="B4" s="40"/>
      <c r="C4" s="40"/>
      <c r="D4" s="40"/>
      <c r="E4" s="40"/>
      <c r="F4" s="40"/>
      <c r="G4" s="40"/>
      <c r="H4" s="40"/>
      <c r="I4" s="23"/>
      <c r="J4" s="33"/>
      <c r="K4" s="33"/>
      <c r="L4" s="33"/>
      <c r="M4" s="33"/>
    </row>
    <row r="5" spans="1:13" ht="15.95" customHeight="1">
      <c r="A5" s="31"/>
      <c r="B5" s="43"/>
      <c r="C5" s="43"/>
      <c r="D5" s="43"/>
      <c r="E5" s="43"/>
      <c r="F5" s="43"/>
      <c r="G5" s="43"/>
      <c r="H5" s="43"/>
      <c r="I5" s="34"/>
      <c r="J5" s="33"/>
      <c r="K5" s="33"/>
      <c r="L5" s="33"/>
      <c r="M5" s="33"/>
    </row>
    <row r="6" spans="1:13" ht="15.95" customHeight="1">
      <c r="A6" s="28" t="s">
        <v>2</v>
      </c>
      <c r="B6" s="78" t="s">
        <v>308</v>
      </c>
      <c r="C6" s="78"/>
      <c r="D6" s="78"/>
      <c r="E6" s="78"/>
      <c r="F6" s="78"/>
      <c r="G6" s="78"/>
      <c r="H6" s="78"/>
      <c r="I6" s="34"/>
      <c r="J6" s="33"/>
      <c r="K6" s="33"/>
      <c r="L6" s="33"/>
      <c r="M6" s="33"/>
    </row>
    <row r="7" spans="1:13" ht="15.95" customHeight="1" thickBot="1">
      <c r="A7" s="9">
        <f>INDEX('Point Grid'!$C$8:$I$32,MATCH($A$1,'Point Grid'!$A$8:$A$32,0),MATCH(A6,'Point Grid'!$C$7:$I$7,0))</f>
        <v>1.5</v>
      </c>
      <c r="B7" s="78"/>
      <c r="C7" s="78"/>
      <c r="D7" s="78"/>
      <c r="E7" s="78"/>
      <c r="F7" s="78"/>
      <c r="G7" s="78"/>
      <c r="H7" s="78"/>
      <c r="I7" s="34"/>
      <c r="J7" s="33"/>
      <c r="K7" s="33"/>
      <c r="L7" s="33"/>
      <c r="M7" s="33"/>
    </row>
    <row r="8" spans="1:13" ht="15.95" customHeight="1" thickBot="1">
      <c r="A8" s="5"/>
      <c r="B8" s="43"/>
      <c r="C8" s="43" t="s">
        <v>309</v>
      </c>
      <c r="D8" s="43"/>
      <c r="E8" s="43"/>
      <c r="F8" s="43"/>
      <c r="G8" s="43"/>
      <c r="H8" s="43"/>
      <c r="I8" s="34"/>
      <c r="J8" s="33"/>
      <c r="K8" s="33"/>
      <c r="L8" s="33"/>
      <c r="M8" s="33"/>
    </row>
    <row r="9" spans="1:13" ht="15.95" customHeight="1">
      <c r="A9" s="31"/>
      <c r="B9" s="43"/>
      <c r="C9" s="43" t="s">
        <v>310</v>
      </c>
      <c r="D9" s="43"/>
      <c r="E9" s="43"/>
      <c r="F9" s="43"/>
      <c r="G9" s="43"/>
      <c r="H9" s="43"/>
      <c r="I9" s="34"/>
      <c r="J9" s="33"/>
      <c r="K9" s="33"/>
      <c r="L9" s="33"/>
      <c r="M9" s="33"/>
    </row>
    <row r="10" spans="1:13" ht="15.95" customHeight="1">
      <c r="A10" s="31"/>
      <c r="B10" s="43"/>
      <c r="C10" s="43" t="s">
        <v>311</v>
      </c>
      <c r="D10" s="43"/>
      <c r="E10" s="43"/>
      <c r="F10" s="43"/>
      <c r="G10" s="43"/>
      <c r="H10" s="43"/>
      <c r="I10" s="34"/>
      <c r="J10" s="33"/>
      <c r="K10" s="33"/>
      <c r="L10" s="33"/>
      <c r="M10" s="33"/>
    </row>
    <row r="11" spans="1:13" ht="15.95" customHeight="1">
      <c r="A11" s="31"/>
      <c r="B11" s="43" t="s">
        <v>312</v>
      </c>
      <c r="C11" s="43"/>
      <c r="D11" s="43"/>
      <c r="E11" s="43"/>
      <c r="F11" s="43"/>
      <c r="G11" s="43"/>
      <c r="H11" s="43"/>
      <c r="I11" s="34"/>
      <c r="J11" s="33"/>
      <c r="K11" s="33"/>
      <c r="L11" s="33"/>
      <c r="M11" s="33"/>
    </row>
    <row r="12" spans="1:13" ht="15.95" customHeight="1">
      <c r="A12" s="31"/>
      <c r="B12" s="43"/>
      <c r="C12" s="43"/>
      <c r="D12" s="43"/>
      <c r="E12" s="43"/>
      <c r="F12" s="43"/>
      <c r="G12" s="43"/>
      <c r="H12" s="43"/>
      <c r="I12" s="34"/>
      <c r="J12" s="33"/>
      <c r="K12" s="33"/>
      <c r="L12" s="33"/>
      <c r="M12" s="33"/>
    </row>
    <row r="13" spans="1:13" ht="15.95" customHeight="1">
      <c r="A13" s="28" t="s">
        <v>3</v>
      </c>
      <c r="B13" s="78" t="s">
        <v>313</v>
      </c>
      <c r="C13" s="78"/>
      <c r="D13" s="78"/>
      <c r="E13" s="78"/>
      <c r="F13" s="78"/>
      <c r="G13" s="78"/>
      <c r="H13" s="78"/>
      <c r="I13" s="34"/>
      <c r="J13" s="33"/>
      <c r="K13" s="33"/>
      <c r="L13" s="33"/>
      <c r="M13" s="33"/>
    </row>
    <row r="14" spans="1:13" ht="15.95" customHeight="1" thickBot="1">
      <c r="A14" s="9">
        <f>INDEX('Point Grid'!$C$8:$I$32,MATCH($A$1,'Point Grid'!$A$8:$A$32,0),MATCH(A13,'Point Grid'!$C$7:$I$7,0))</f>
        <v>1</v>
      </c>
      <c r="B14" s="78"/>
      <c r="C14" s="78"/>
      <c r="D14" s="78"/>
      <c r="E14" s="78"/>
      <c r="F14" s="78"/>
      <c r="G14" s="78"/>
      <c r="H14" s="78"/>
      <c r="I14" s="34"/>
      <c r="J14" s="33"/>
      <c r="K14" s="33"/>
      <c r="L14" s="33"/>
      <c r="M14" s="33"/>
    </row>
    <row r="15" spans="1:13" ht="15.95" customHeight="1" thickBot="1">
      <c r="A15" s="5"/>
      <c r="B15" s="43"/>
      <c r="C15" s="43"/>
      <c r="D15" s="43"/>
      <c r="E15" s="43"/>
      <c r="F15" s="43"/>
      <c r="G15" s="43"/>
      <c r="H15" s="43"/>
      <c r="I15" s="34"/>
      <c r="J15" s="33"/>
      <c r="K15" s="33"/>
      <c r="L15" s="33"/>
      <c r="M15" s="33"/>
    </row>
    <row r="16" spans="1:13" ht="15.95" customHeight="1">
      <c r="A16" s="31"/>
      <c r="B16" s="43"/>
      <c r="C16" s="43"/>
      <c r="D16" s="43"/>
      <c r="E16" s="43"/>
      <c r="F16" s="43"/>
      <c r="G16" s="43"/>
      <c r="H16" s="43"/>
      <c r="I16" s="34"/>
      <c r="J16" s="33"/>
      <c r="K16" s="33"/>
      <c r="L16" s="33"/>
      <c r="M16" s="33"/>
    </row>
    <row r="17" spans="1:13" ht="15.95" customHeight="1">
      <c r="A17" s="28" t="s">
        <v>4</v>
      </c>
      <c r="B17" s="78" t="s">
        <v>314</v>
      </c>
      <c r="C17" s="78"/>
      <c r="D17" s="78"/>
      <c r="E17" s="78"/>
      <c r="F17" s="78"/>
      <c r="G17" s="78"/>
      <c r="H17" s="78"/>
      <c r="I17" s="34"/>
      <c r="J17" s="33"/>
      <c r="K17" s="33"/>
      <c r="L17" s="33"/>
      <c r="M17" s="33"/>
    </row>
    <row r="18" spans="1:13" ht="15.95" customHeight="1" thickBot="1">
      <c r="A18" s="9">
        <f>INDEX('Point Grid'!$C$8:$I$32,MATCH($A$1,'Point Grid'!$A$8:$A$32,0),MATCH(A17,'Point Grid'!$C$7:$I$7,0))</f>
        <v>1</v>
      </c>
      <c r="B18" s="78"/>
      <c r="C18" s="78"/>
      <c r="D18" s="78"/>
      <c r="E18" s="78"/>
      <c r="F18" s="78"/>
      <c r="G18" s="78"/>
      <c r="H18" s="78"/>
      <c r="I18" s="34"/>
      <c r="J18" s="33"/>
      <c r="K18" s="33"/>
      <c r="L18" s="33"/>
      <c r="M18" s="33"/>
    </row>
    <row r="19" spans="1:13" ht="15.95" customHeight="1" thickBot="1">
      <c r="A19" s="5"/>
      <c r="B19" s="43"/>
      <c r="C19" s="43"/>
      <c r="D19" s="43"/>
      <c r="E19" s="43"/>
      <c r="F19" s="43"/>
      <c r="G19" s="43"/>
      <c r="H19" s="43"/>
      <c r="I19" s="34"/>
      <c r="J19" s="33"/>
      <c r="K19" s="33"/>
      <c r="L19" s="33"/>
      <c r="M19" s="33"/>
    </row>
    <row r="20" spans="1:13" ht="15.95" customHeight="1" thickBot="1">
      <c r="A20" s="32"/>
      <c r="B20" s="35"/>
      <c r="C20" s="35"/>
      <c r="D20" s="35"/>
      <c r="E20" s="35"/>
      <c r="F20" s="35"/>
      <c r="G20" s="35"/>
      <c r="H20" s="35"/>
      <c r="I20" s="36"/>
      <c r="J20" s="33"/>
      <c r="K20" s="33"/>
      <c r="L20" s="33"/>
      <c r="M20" s="33"/>
    </row>
    <row r="21" spans="1:13">
      <c r="B21" s="33"/>
      <c r="C21" s="33"/>
      <c r="D21" s="33"/>
      <c r="E21" s="33"/>
      <c r="F21" s="33"/>
      <c r="G21" s="33"/>
      <c r="H21" s="33"/>
      <c r="I21" s="33"/>
      <c r="J21" s="33"/>
      <c r="K21" s="33"/>
      <c r="L21" s="33"/>
      <c r="M21" s="33"/>
    </row>
    <row r="22" spans="1:13">
      <c r="B22" s="33"/>
      <c r="C22" s="33"/>
      <c r="D22" s="33"/>
      <c r="E22" s="33"/>
      <c r="F22" s="33"/>
      <c r="G22" s="33"/>
      <c r="H22" s="33"/>
      <c r="I22" s="33"/>
      <c r="J22" s="33"/>
      <c r="K22" s="33"/>
      <c r="L22" s="33"/>
      <c r="M22" s="33"/>
    </row>
    <row r="23" spans="1:13">
      <c r="B23" s="33"/>
      <c r="C23" s="33"/>
      <c r="D23" s="33"/>
      <c r="E23" s="33"/>
      <c r="F23" s="33"/>
      <c r="G23" s="33"/>
      <c r="H23" s="33"/>
      <c r="I23" s="33"/>
      <c r="J23" s="33"/>
      <c r="K23" s="33"/>
      <c r="L23" s="33"/>
      <c r="M23" s="33"/>
    </row>
    <row r="24" spans="1:13">
      <c r="B24" s="33"/>
      <c r="C24" s="33"/>
      <c r="D24" s="33"/>
      <c r="E24" s="33"/>
      <c r="F24" s="33"/>
      <c r="G24" s="33"/>
      <c r="H24" s="33"/>
      <c r="I24" s="33"/>
      <c r="J24" s="33"/>
      <c r="K24" s="33"/>
      <c r="L24" s="33"/>
      <c r="M24" s="33"/>
    </row>
    <row r="25" spans="1:13">
      <c r="B25" s="33"/>
      <c r="C25" s="33"/>
      <c r="D25" s="33"/>
      <c r="E25" s="33"/>
      <c r="F25" s="33"/>
      <c r="G25" s="33"/>
      <c r="H25" s="33"/>
      <c r="I25" s="33"/>
      <c r="J25" s="33"/>
      <c r="K25" s="33"/>
      <c r="L25" s="33"/>
      <c r="M25" s="33"/>
    </row>
    <row r="26" spans="1:13">
      <c r="B26" s="33"/>
      <c r="C26" s="33"/>
      <c r="D26" s="33"/>
      <c r="E26" s="33"/>
      <c r="F26" s="33"/>
      <c r="G26" s="33"/>
      <c r="H26" s="33"/>
      <c r="I26" s="33"/>
      <c r="J26" s="33"/>
      <c r="K26" s="33"/>
      <c r="L26" s="33"/>
      <c r="M26" s="33"/>
    </row>
    <row r="27" spans="1:13">
      <c r="B27" s="33"/>
      <c r="C27" s="33"/>
      <c r="D27" s="33"/>
      <c r="E27" s="33"/>
      <c r="F27" s="33"/>
      <c r="G27" s="33"/>
      <c r="H27" s="33"/>
      <c r="I27" s="33"/>
      <c r="J27" s="33"/>
      <c r="K27" s="33"/>
      <c r="L27" s="33"/>
      <c r="M27" s="33"/>
    </row>
    <row r="28" spans="1:13">
      <c r="B28" s="33"/>
      <c r="C28" s="33"/>
      <c r="D28" s="33"/>
      <c r="E28" s="33"/>
      <c r="F28" s="33"/>
      <c r="G28" s="33"/>
      <c r="H28" s="33"/>
      <c r="I28" s="33"/>
      <c r="J28" s="33"/>
      <c r="K28" s="33"/>
      <c r="L28" s="33"/>
      <c r="M28" s="33"/>
    </row>
    <row r="29" spans="1:13">
      <c r="B29" s="33"/>
      <c r="C29" s="33"/>
      <c r="D29" s="33"/>
      <c r="E29" s="33"/>
      <c r="F29" s="33"/>
      <c r="G29" s="33"/>
      <c r="H29" s="33"/>
      <c r="I29" s="33"/>
      <c r="J29" s="33"/>
      <c r="K29" s="33"/>
      <c r="L29" s="33"/>
      <c r="M29" s="33"/>
    </row>
    <row r="30" spans="1:13">
      <c r="B30" s="33"/>
      <c r="C30" s="33"/>
      <c r="D30" s="33"/>
      <c r="E30" s="33"/>
      <c r="F30" s="33"/>
      <c r="G30" s="33"/>
      <c r="H30" s="33"/>
      <c r="I30" s="33"/>
      <c r="J30" s="33"/>
      <c r="K30" s="33"/>
      <c r="L30" s="33"/>
      <c r="M30" s="33"/>
    </row>
    <row r="31" spans="1:13">
      <c r="B31" s="33"/>
      <c r="C31" s="33"/>
      <c r="D31" s="33"/>
      <c r="E31" s="33"/>
      <c r="F31" s="33"/>
      <c r="G31" s="33"/>
      <c r="H31" s="33"/>
      <c r="I31" s="33"/>
      <c r="J31" s="33"/>
      <c r="K31" s="33"/>
      <c r="L31" s="33"/>
      <c r="M31" s="33"/>
    </row>
    <row r="32" spans="1: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sheetData>
  <mergeCells count="4">
    <mergeCell ref="B17:H18"/>
    <mergeCell ref="B6:H7"/>
    <mergeCell ref="B13:H14"/>
    <mergeCell ref="H1:I1"/>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2024-06-06T11:30:30Z</dcterms:modified>
</cp:coreProperties>
</file>